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mc:AlternateContent xmlns:mc="http://schemas.openxmlformats.org/markup-compatibility/2006">
    <mc:Choice Requires="x15">
      <x15ac:absPath xmlns:x15ac="http://schemas.microsoft.com/office/spreadsheetml/2010/11/ac" url="C:\Users\janinop\Documents\publicar\"/>
    </mc:Choice>
  </mc:AlternateContent>
  <xr:revisionPtr revIDLastSave="0" documentId="13_ncr:1_{8046E1D9-9B7E-4BE2-8A95-47435D68AB4D}" xr6:coauthVersionLast="47" xr6:coauthVersionMax="47" xr10:uidLastSave="{00000000-0000-0000-0000-000000000000}"/>
  <bookViews>
    <workbookView xWindow="-120" yWindow="-120" windowWidth="29040" windowHeight="15840" firstSheet="1" activeTab="1" xr2:uid="{7FE4BF3A-4230-4360-9062-9DA3B0EF890B}"/>
  </bookViews>
  <sheets>
    <sheet name="Instructivo" sheetId="4" state="hidden" r:id="rId1"/>
    <sheet name="PAI 2024" sheetId="1" r:id="rId2"/>
    <sheet name="Datos" sheetId="3" state="hidden" r:id="rId3"/>
  </sheets>
  <definedNames>
    <definedName name="_xlnm.Print_Area" localSheetId="0">Instructivo!$A$1:$D$50</definedName>
    <definedName name="Dependencia">Datos!$A$19:$A$38</definedName>
    <definedName name="DO">Datos!$C$6:$C$7</definedName>
    <definedName name="FI">Datos!$C$8</definedName>
    <definedName name="Fuente">Datos!$J$26:$J$28</definedName>
    <definedName name="Iniciativa1">Datos!$Q$1</definedName>
    <definedName name="Iniciativa10">Datos!$Q$17</definedName>
    <definedName name="Iniciativa11">Datos!$Q$15:$Q$16</definedName>
    <definedName name="Iniciativa12">Datos!$Q$18</definedName>
    <definedName name="Iniciativa13">Datos!$Q$19</definedName>
    <definedName name="Iniciativa14">Datos!$Q$20</definedName>
    <definedName name="Iniciativa15">Datos!$Q$21:$Q$22</definedName>
    <definedName name="Iniciativa2">Datos!$Q$2:$Q$3</definedName>
    <definedName name="Iniciativa3">Datos!$Q$4</definedName>
    <definedName name="Iniciativa4">Datos!$Q$5</definedName>
    <definedName name="Iniciativa5">Datos!$Q$6:$Q$8</definedName>
    <definedName name="Iniciativa6">Datos!$Q$9</definedName>
    <definedName name="Iniciativa7">Datos!$Q$10:$Q$11</definedName>
    <definedName name="Iniciativa8">Datos!$Q$12:$Q$13</definedName>
    <definedName name="Iniciativa9">Datos!$Q$14</definedName>
    <definedName name="Inversión">Datos!$K$26:$K$28</definedName>
    <definedName name="MIPG">Datos!$A$40:$A$59</definedName>
    <definedName name="MS">Datos!$C$3:$C$5</definedName>
    <definedName name="Objetivo1">Datos!$O$1</definedName>
    <definedName name="Objetivo2">Datos!$O$2:$O$3</definedName>
    <definedName name="Objetivo3">Datos!$O$4:$O$5</definedName>
    <definedName name="Objetivo4">Datos!$O$8:$O$10</definedName>
    <definedName name="Objetivo5">Datos!$O$13:$O$14</definedName>
    <definedName name="Objetivo6">Datos!$O$16:$O$18</definedName>
    <definedName name="Objetivo7">Datos!$O$19:$O$20</definedName>
    <definedName name="Objetivo8">Datos!$O$21</definedName>
    <definedName name="Origen">Datos!$J$31:$J$33</definedName>
    <definedName name="Pilares">Datos!$F$1:$F$4</definedName>
    <definedName name="Planes">Datos!$J$1:$J$23</definedName>
    <definedName name="VP">Datos!$C$1:$C$2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1" i="1" l="1"/>
  <c r="T261" i="1"/>
  <c r="U261" i="1"/>
  <c r="S240" i="1"/>
  <c r="T240" i="1"/>
  <c r="U240" i="1"/>
  <c r="S241" i="1"/>
  <c r="T241" i="1"/>
  <c r="U241" i="1"/>
  <c r="S242" i="1"/>
  <c r="T242" i="1"/>
  <c r="U242" i="1"/>
  <c r="S73" i="1"/>
  <c r="T73" i="1"/>
  <c r="U73" i="1"/>
  <c r="S243" i="1"/>
  <c r="T243" i="1"/>
  <c r="U243" i="1"/>
  <c r="S244" i="1"/>
  <c r="T244" i="1"/>
  <c r="U244" i="1"/>
  <c r="S245" i="1"/>
  <c r="T245" i="1"/>
  <c r="U245" i="1"/>
  <c r="S246" i="1"/>
  <c r="T246" i="1"/>
  <c r="U246" i="1"/>
  <c r="S247" i="1"/>
  <c r="T247" i="1"/>
  <c r="U247" i="1"/>
  <c r="S248" i="1"/>
  <c r="T248" i="1"/>
  <c r="U248" i="1"/>
  <c r="S249" i="1"/>
  <c r="T249" i="1"/>
  <c r="U249" i="1"/>
  <c r="S250" i="1"/>
  <c r="T250" i="1"/>
  <c r="U250" i="1"/>
  <c r="S251" i="1"/>
  <c r="T251" i="1"/>
  <c r="U251" i="1"/>
  <c r="S252" i="1"/>
  <c r="T252" i="1"/>
  <c r="U252" i="1"/>
  <c r="S253" i="1"/>
  <c r="T253" i="1"/>
  <c r="U253" i="1"/>
  <c r="S254" i="1"/>
  <c r="T254" i="1"/>
  <c r="U254" i="1"/>
  <c r="S255" i="1"/>
  <c r="T255" i="1"/>
  <c r="U255" i="1"/>
  <c r="S256" i="1"/>
  <c r="T256" i="1"/>
  <c r="U256" i="1"/>
  <c r="S257" i="1"/>
  <c r="T257" i="1"/>
  <c r="U257" i="1"/>
  <c r="S258" i="1"/>
  <c r="T258" i="1"/>
  <c r="U258" i="1"/>
  <c r="S259" i="1"/>
  <c r="T259" i="1"/>
  <c r="U259" i="1"/>
  <c r="S260" i="1"/>
  <c r="T260" i="1"/>
  <c r="U260" i="1"/>
  <c r="S38" i="1"/>
  <c r="T38" i="1"/>
  <c r="U38" i="1"/>
  <c r="S185" i="1" l="1"/>
  <c r="T185" i="1"/>
  <c r="U185" i="1"/>
  <c r="S186" i="1"/>
  <c r="T186" i="1"/>
  <c r="U186" i="1"/>
  <c r="S187" i="1"/>
  <c r="T187" i="1"/>
  <c r="U187" i="1"/>
  <c r="S188" i="1"/>
  <c r="T188" i="1"/>
  <c r="U188" i="1"/>
  <c r="S189" i="1"/>
  <c r="T189" i="1"/>
  <c r="U189" i="1"/>
  <c r="S190" i="1"/>
  <c r="T190" i="1"/>
  <c r="U190" i="1"/>
  <c r="S191" i="1"/>
  <c r="T191" i="1"/>
  <c r="U191" i="1"/>
  <c r="S192" i="1"/>
  <c r="T192" i="1"/>
  <c r="U192" i="1"/>
  <c r="S193" i="1"/>
  <c r="T193" i="1"/>
  <c r="U193" i="1"/>
  <c r="S194" i="1"/>
  <c r="T194" i="1"/>
  <c r="U194" i="1"/>
  <c r="S195" i="1"/>
  <c r="T195" i="1"/>
  <c r="U195" i="1"/>
  <c r="S196" i="1"/>
  <c r="T196" i="1"/>
  <c r="U196" i="1"/>
  <c r="S197" i="1"/>
  <c r="T197" i="1"/>
  <c r="U197" i="1"/>
  <c r="S198" i="1"/>
  <c r="T198" i="1"/>
  <c r="U198" i="1"/>
  <c r="S199" i="1"/>
  <c r="T199" i="1"/>
  <c r="U199" i="1"/>
  <c r="S200" i="1"/>
  <c r="T200" i="1"/>
  <c r="U200" i="1"/>
  <c r="S201" i="1"/>
  <c r="T201" i="1"/>
  <c r="U201" i="1"/>
  <c r="S202" i="1"/>
  <c r="T202" i="1"/>
  <c r="U202" i="1"/>
  <c r="S203" i="1"/>
  <c r="T203" i="1"/>
  <c r="U203" i="1"/>
  <c r="S204" i="1"/>
  <c r="T204" i="1"/>
  <c r="U204" i="1"/>
  <c r="S205" i="1"/>
  <c r="T205" i="1"/>
  <c r="U205" i="1"/>
  <c r="S206" i="1"/>
  <c r="T206" i="1"/>
  <c r="U206" i="1"/>
  <c r="S207" i="1"/>
  <c r="T207" i="1"/>
  <c r="U207" i="1"/>
  <c r="S208" i="1"/>
  <c r="T208" i="1"/>
  <c r="U208" i="1"/>
  <c r="S209" i="1"/>
  <c r="T209" i="1"/>
  <c r="U209" i="1"/>
  <c r="S210" i="1"/>
  <c r="T210" i="1"/>
  <c r="U210" i="1"/>
  <c r="S211" i="1"/>
  <c r="T211" i="1"/>
  <c r="U211" i="1"/>
  <c r="S212" i="1"/>
  <c r="T212" i="1"/>
  <c r="U212" i="1"/>
  <c r="S213" i="1"/>
  <c r="T213" i="1"/>
  <c r="U213" i="1"/>
  <c r="S214" i="1"/>
  <c r="T214" i="1"/>
  <c r="U214" i="1"/>
  <c r="S215" i="1"/>
  <c r="T215" i="1"/>
  <c r="U215" i="1"/>
  <c r="S216" i="1"/>
  <c r="T216" i="1"/>
  <c r="U216" i="1"/>
  <c r="S217" i="1"/>
  <c r="T217" i="1"/>
  <c r="U217" i="1"/>
  <c r="S218" i="1"/>
  <c r="T218" i="1"/>
  <c r="U218" i="1"/>
  <c r="S219" i="1"/>
  <c r="T219" i="1"/>
  <c r="U219" i="1"/>
  <c r="S220" i="1"/>
  <c r="T220" i="1"/>
  <c r="U220" i="1"/>
  <c r="S221" i="1"/>
  <c r="T221" i="1"/>
  <c r="U221" i="1"/>
  <c r="S222" i="1"/>
  <c r="T222" i="1"/>
  <c r="U222" i="1"/>
  <c r="S223" i="1"/>
  <c r="T223" i="1"/>
  <c r="U223" i="1"/>
  <c r="S224" i="1"/>
  <c r="T224" i="1"/>
  <c r="U224" i="1"/>
  <c r="S225" i="1"/>
  <c r="T225" i="1"/>
  <c r="U225" i="1"/>
  <c r="S226" i="1"/>
  <c r="T226" i="1"/>
  <c r="U226" i="1"/>
  <c r="S227" i="1"/>
  <c r="T227" i="1"/>
  <c r="U227" i="1"/>
  <c r="S228" i="1"/>
  <c r="T228" i="1"/>
  <c r="U228" i="1"/>
  <c r="S229" i="1"/>
  <c r="T229" i="1"/>
  <c r="U229" i="1"/>
  <c r="S230" i="1"/>
  <c r="T230" i="1"/>
  <c r="U230" i="1"/>
  <c r="S231" i="1"/>
  <c r="T231" i="1"/>
  <c r="U231" i="1"/>
  <c r="S232" i="1"/>
  <c r="T232" i="1"/>
  <c r="U232" i="1"/>
  <c r="S233" i="1"/>
  <c r="T233" i="1"/>
  <c r="U233" i="1"/>
  <c r="S234" i="1"/>
  <c r="T234" i="1"/>
  <c r="U234" i="1"/>
  <c r="S235" i="1"/>
  <c r="T235" i="1"/>
  <c r="U235" i="1"/>
  <c r="S236" i="1"/>
  <c r="T236" i="1"/>
  <c r="U236" i="1"/>
  <c r="S237" i="1"/>
  <c r="T237" i="1"/>
  <c r="U237" i="1"/>
  <c r="S238" i="1"/>
  <c r="T238" i="1"/>
  <c r="U238" i="1"/>
  <c r="S239" i="1"/>
  <c r="T239" i="1"/>
  <c r="U239" i="1"/>
  <c r="S175" i="1"/>
  <c r="T175" i="1"/>
  <c r="U175" i="1"/>
  <c r="S176" i="1"/>
  <c r="T176" i="1"/>
  <c r="U176" i="1"/>
  <c r="S177" i="1"/>
  <c r="T177" i="1"/>
  <c r="U177" i="1"/>
  <c r="S178" i="1"/>
  <c r="T178" i="1"/>
  <c r="U178" i="1"/>
  <c r="S179" i="1"/>
  <c r="T179" i="1"/>
  <c r="U179" i="1"/>
  <c r="S180" i="1"/>
  <c r="T180" i="1"/>
  <c r="U180" i="1"/>
  <c r="S181" i="1"/>
  <c r="T181" i="1"/>
  <c r="U181" i="1"/>
  <c r="S182" i="1"/>
  <c r="T182" i="1"/>
  <c r="U182" i="1"/>
  <c r="S183" i="1"/>
  <c r="T183" i="1"/>
  <c r="U183" i="1"/>
  <c r="S184" i="1"/>
  <c r="T184" i="1"/>
  <c r="U184" i="1"/>
  <c r="S121" i="1"/>
  <c r="T121" i="1"/>
  <c r="U121" i="1"/>
  <c r="S122" i="1"/>
  <c r="T122" i="1"/>
  <c r="U122" i="1"/>
  <c r="S123" i="1"/>
  <c r="T123" i="1"/>
  <c r="U123" i="1"/>
  <c r="S124" i="1"/>
  <c r="T124" i="1"/>
  <c r="U124" i="1"/>
  <c r="S125" i="1"/>
  <c r="T125" i="1"/>
  <c r="U125" i="1"/>
  <c r="S126" i="1"/>
  <c r="T126" i="1"/>
  <c r="U126" i="1"/>
  <c r="S127" i="1"/>
  <c r="T127" i="1"/>
  <c r="U127" i="1"/>
  <c r="S128" i="1"/>
  <c r="T128" i="1"/>
  <c r="U128" i="1"/>
  <c r="S129" i="1"/>
  <c r="T129" i="1"/>
  <c r="U129" i="1"/>
  <c r="S130" i="1"/>
  <c r="T130" i="1"/>
  <c r="U130" i="1"/>
  <c r="S131" i="1"/>
  <c r="T131" i="1"/>
  <c r="U131" i="1"/>
  <c r="S132" i="1"/>
  <c r="T132" i="1"/>
  <c r="U132" i="1"/>
  <c r="S133" i="1"/>
  <c r="T133" i="1"/>
  <c r="U133" i="1"/>
  <c r="S134" i="1"/>
  <c r="T134" i="1"/>
  <c r="U134" i="1"/>
  <c r="S135" i="1"/>
  <c r="T135" i="1"/>
  <c r="U135" i="1"/>
  <c r="S136" i="1"/>
  <c r="T136" i="1"/>
  <c r="U136" i="1"/>
  <c r="S137" i="1"/>
  <c r="T137" i="1"/>
  <c r="U137" i="1"/>
  <c r="S138" i="1"/>
  <c r="T138" i="1"/>
  <c r="U138" i="1"/>
  <c r="S139" i="1"/>
  <c r="T139" i="1"/>
  <c r="U139" i="1"/>
  <c r="S140" i="1"/>
  <c r="T140" i="1"/>
  <c r="U140" i="1"/>
  <c r="S141" i="1"/>
  <c r="T141" i="1"/>
  <c r="U141" i="1"/>
  <c r="S142" i="1"/>
  <c r="T142" i="1"/>
  <c r="U142" i="1"/>
  <c r="S143" i="1"/>
  <c r="T143" i="1"/>
  <c r="U143" i="1"/>
  <c r="S144" i="1"/>
  <c r="T144" i="1"/>
  <c r="U144" i="1"/>
  <c r="S145" i="1"/>
  <c r="T145" i="1"/>
  <c r="U145" i="1"/>
  <c r="S146" i="1"/>
  <c r="T146" i="1"/>
  <c r="U146" i="1"/>
  <c r="S147" i="1"/>
  <c r="T147" i="1"/>
  <c r="U147" i="1"/>
  <c r="S148" i="1"/>
  <c r="T148" i="1"/>
  <c r="U148" i="1"/>
  <c r="S149" i="1"/>
  <c r="T149" i="1"/>
  <c r="U149" i="1"/>
  <c r="S150" i="1"/>
  <c r="T150" i="1"/>
  <c r="U150" i="1"/>
  <c r="S151" i="1"/>
  <c r="T151" i="1"/>
  <c r="U151" i="1"/>
  <c r="S152" i="1"/>
  <c r="T152" i="1"/>
  <c r="U152" i="1"/>
  <c r="S153" i="1"/>
  <c r="T153" i="1"/>
  <c r="U153" i="1"/>
  <c r="S154" i="1"/>
  <c r="T154" i="1"/>
  <c r="U154" i="1"/>
  <c r="S155" i="1"/>
  <c r="T155" i="1"/>
  <c r="U155" i="1"/>
  <c r="S156" i="1"/>
  <c r="T156" i="1"/>
  <c r="U156" i="1"/>
  <c r="S157" i="1"/>
  <c r="T157" i="1"/>
  <c r="U157" i="1"/>
  <c r="S158" i="1"/>
  <c r="T158" i="1"/>
  <c r="U158" i="1"/>
  <c r="S159" i="1"/>
  <c r="T159" i="1"/>
  <c r="U159" i="1"/>
  <c r="S160" i="1"/>
  <c r="T160" i="1"/>
  <c r="U160" i="1"/>
  <c r="S161" i="1"/>
  <c r="T161" i="1"/>
  <c r="U161" i="1"/>
  <c r="S162" i="1"/>
  <c r="T162" i="1"/>
  <c r="U162" i="1"/>
  <c r="S163" i="1"/>
  <c r="T163" i="1"/>
  <c r="U163" i="1"/>
  <c r="S164" i="1"/>
  <c r="T164" i="1"/>
  <c r="U164" i="1"/>
  <c r="S165" i="1"/>
  <c r="T165" i="1"/>
  <c r="U165" i="1"/>
  <c r="S166" i="1"/>
  <c r="T166" i="1"/>
  <c r="U166" i="1"/>
  <c r="S167" i="1"/>
  <c r="T167" i="1"/>
  <c r="U167" i="1"/>
  <c r="S168" i="1"/>
  <c r="T168" i="1"/>
  <c r="U168" i="1"/>
  <c r="S169" i="1"/>
  <c r="T169" i="1"/>
  <c r="U169" i="1"/>
  <c r="S170" i="1"/>
  <c r="T170" i="1"/>
  <c r="U170" i="1"/>
  <c r="S171" i="1"/>
  <c r="T171" i="1"/>
  <c r="U171" i="1"/>
  <c r="S172" i="1"/>
  <c r="T172" i="1"/>
  <c r="U172" i="1"/>
  <c r="S173" i="1"/>
  <c r="T173" i="1"/>
  <c r="U173" i="1"/>
  <c r="S174" i="1"/>
  <c r="T174" i="1"/>
  <c r="U174" i="1"/>
  <c r="S12" i="1" l="1"/>
  <c r="T12" i="1"/>
  <c r="U12" i="1"/>
  <c r="S13" i="1"/>
  <c r="T13" i="1"/>
  <c r="U13" i="1"/>
  <c r="S14" i="1"/>
  <c r="T14" i="1"/>
  <c r="U14" i="1"/>
  <c r="S15" i="1"/>
  <c r="T15" i="1"/>
  <c r="U15" i="1"/>
  <c r="S16" i="1"/>
  <c r="T16" i="1"/>
  <c r="U16" i="1"/>
  <c r="S17" i="1"/>
  <c r="T17" i="1"/>
  <c r="U17" i="1"/>
  <c r="S18" i="1"/>
  <c r="T18" i="1"/>
  <c r="U18" i="1"/>
  <c r="S19" i="1"/>
  <c r="T19" i="1"/>
  <c r="U19" i="1"/>
  <c r="S20" i="1"/>
  <c r="T20" i="1"/>
  <c r="U20" i="1"/>
  <c r="S21" i="1"/>
  <c r="T21" i="1"/>
  <c r="U21" i="1"/>
  <c r="S22" i="1"/>
  <c r="T22" i="1"/>
  <c r="U22" i="1"/>
  <c r="S23" i="1"/>
  <c r="T23" i="1"/>
  <c r="U23" i="1"/>
  <c r="S24" i="1"/>
  <c r="T24" i="1"/>
  <c r="U24" i="1"/>
  <c r="S25" i="1"/>
  <c r="T25" i="1"/>
  <c r="U25" i="1"/>
  <c r="S26" i="1"/>
  <c r="T26" i="1"/>
  <c r="U26" i="1"/>
  <c r="S27" i="1"/>
  <c r="T27" i="1"/>
  <c r="U27" i="1"/>
  <c r="S28" i="1"/>
  <c r="T28" i="1"/>
  <c r="U28" i="1"/>
  <c r="S29" i="1"/>
  <c r="T29" i="1"/>
  <c r="U29" i="1"/>
  <c r="S30" i="1"/>
  <c r="T30" i="1"/>
  <c r="U30" i="1"/>
  <c r="S31" i="1"/>
  <c r="T31" i="1"/>
  <c r="U31" i="1"/>
  <c r="S32" i="1"/>
  <c r="T32" i="1"/>
  <c r="U32" i="1"/>
  <c r="S33" i="1"/>
  <c r="T33" i="1"/>
  <c r="U33" i="1"/>
  <c r="S34" i="1"/>
  <c r="T34" i="1"/>
  <c r="U34" i="1"/>
  <c r="S35" i="1"/>
  <c r="T35" i="1"/>
  <c r="U35" i="1"/>
  <c r="S36" i="1"/>
  <c r="T36" i="1"/>
  <c r="U36" i="1"/>
  <c r="S37" i="1"/>
  <c r="T37" i="1"/>
  <c r="U37" i="1"/>
  <c r="S39" i="1"/>
  <c r="T39" i="1"/>
  <c r="U39" i="1"/>
  <c r="S40" i="1"/>
  <c r="T40" i="1"/>
  <c r="U40" i="1"/>
  <c r="S41" i="1"/>
  <c r="T41" i="1"/>
  <c r="U41" i="1"/>
  <c r="S42" i="1"/>
  <c r="T42" i="1"/>
  <c r="U42" i="1"/>
  <c r="S43" i="1"/>
  <c r="T43" i="1"/>
  <c r="U43" i="1"/>
  <c r="S44" i="1"/>
  <c r="T44" i="1"/>
  <c r="U44" i="1"/>
  <c r="S45" i="1"/>
  <c r="T45" i="1"/>
  <c r="U45" i="1"/>
  <c r="S46" i="1"/>
  <c r="T46" i="1"/>
  <c r="U46" i="1"/>
  <c r="S47" i="1"/>
  <c r="T47" i="1"/>
  <c r="U47" i="1"/>
  <c r="S48" i="1"/>
  <c r="T48" i="1"/>
  <c r="U48" i="1"/>
  <c r="S49" i="1"/>
  <c r="T49" i="1"/>
  <c r="U49" i="1"/>
  <c r="S50" i="1"/>
  <c r="T50" i="1"/>
  <c r="U50" i="1"/>
  <c r="S51" i="1"/>
  <c r="T51" i="1"/>
  <c r="U51" i="1"/>
  <c r="S52" i="1"/>
  <c r="T52" i="1"/>
  <c r="U52" i="1"/>
  <c r="S53" i="1"/>
  <c r="T53" i="1"/>
  <c r="U53" i="1"/>
  <c r="S54" i="1"/>
  <c r="T54" i="1"/>
  <c r="U54" i="1"/>
  <c r="S55" i="1"/>
  <c r="T55" i="1"/>
  <c r="U55" i="1"/>
  <c r="S56" i="1"/>
  <c r="T56" i="1"/>
  <c r="U56" i="1"/>
  <c r="S57" i="1"/>
  <c r="T57" i="1"/>
  <c r="U57" i="1"/>
  <c r="S58" i="1"/>
  <c r="T58" i="1"/>
  <c r="U58" i="1"/>
  <c r="S59" i="1"/>
  <c r="T59" i="1"/>
  <c r="U59" i="1"/>
  <c r="S60" i="1"/>
  <c r="T60" i="1"/>
  <c r="U60" i="1"/>
  <c r="S61" i="1"/>
  <c r="T61" i="1"/>
  <c r="U61" i="1"/>
  <c r="S62" i="1"/>
  <c r="T62" i="1"/>
  <c r="U62" i="1"/>
  <c r="S63" i="1"/>
  <c r="T63" i="1"/>
  <c r="U63" i="1"/>
  <c r="S64" i="1"/>
  <c r="T64" i="1"/>
  <c r="U64" i="1"/>
  <c r="S65" i="1"/>
  <c r="T65" i="1"/>
  <c r="U65" i="1"/>
  <c r="S66" i="1"/>
  <c r="T66" i="1"/>
  <c r="U66" i="1"/>
  <c r="S67" i="1"/>
  <c r="T67" i="1"/>
  <c r="U67" i="1"/>
  <c r="S68" i="1"/>
  <c r="T68" i="1"/>
  <c r="U68" i="1"/>
  <c r="S69" i="1"/>
  <c r="T69" i="1"/>
  <c r="U69" i="1"/>
  <c r="S70" i="1"/>
  <c r="T70" i="1"/>
  <c r="U70" i="1"/>
  <c r="S71" i="1"/>
  <c r="T71" i="1"/>
  <c r="U71" i="1"/>
  <c r="S72" i="1"/>
  <c r="T72" i="1"/>
  <c r="U72" i="1"/>
  <c r="S74" i="1"/>
  <c r="T74" i="1"/>
  <c r="U74" i="1"/>
  <c r="S75" i="1"/>
  <c r="T75" i="1"/>
  <c r="U75" i="1"/>
  <c r="S76" i="1"/>
  <c r="T76" i="1"/>
  <c r="U76" i="1"/>
  <c r="S77" i="1"/>
  <c r="T77" i="1"/>
  <c r="U77" i="1"/>
  <c r="S78" i="1"/>
  <c r="T78" i="1"/>
  <c r="U78" i="1"/>
  <c r="S79" i="1"/>
  <c r="T79" i="1"/>
  <c r="U79" i="1"/>
  <c r="S80" i="1"/>
  <c r="T80" i="1"/>
  <c r="U80" i="1"/>
  <c r="S81" i="1"/>
  <c r="T81" i="1"/>
  <c r="U81" i="1"/>
  <c r="S82" i="1"/>
  <c r="T82" i="1"/>
  <c r="U82" i="1"/>
  <c r="S83" i="1"/>
  <c r="T83" i="1"/>
  <c r="U83" i="1"/>
  <c r="S84" i="1"/>
  <c r="T84" i="1"/>
  <c r="U84" i="1"/>
  <c r="S85" i="1"/>
  <c r="T85" i="1"/>
  <c r="U85" i="1"/>
  <c r="S86" i="1"/>
  <c r="T86" i="1"/>
  <c r="U86" i="1"/>
  <c r="S87" i="1"/>
  <c r="T87" i="1"/>
  <c r="U87" i="1"/>
  <c r="S88" i="1"/>
  <c r="T88" i="1"/>
  <c r="U88" i="1"/>
  <c r="S89" i="1"/>
  <c r="T89" i="1"/>
  <c r="U89" i="1"/>
  <c r="S90" i="1"/>
  <c r="T90" i="1"/>
  <c r="U90" i="1"/>
  <c r="S91" i="1"/>
  <c r="T91" i="1"/>
  <c r="U91" i="1"/>
  <c r="S92" i="1"/>
  <c r="T92" i="1"/>
  <c r="U92" i="1"/>
  <c r="S93" i="1"/>
  <c r="T93" i="1"/>
  <c r="U93" i="1"/>
  <c r="S94" i="1"/>
  <c r="T94" i="1"/>
  <c r="U94" i="1"/>
  <c r="S95" i="1"/>
  <c r="T95" i="1"/>
  <c r="U95" i="1"/>
  <c r="S96" i="1"/>
  <c r="T96" i="1"/>
  <c r="U96" i="1"/>
  <c r="S97" i="1"/>
  <c r="T97" i="1"/>
  <c r="U97" i="1"/>
  <c r="S98" i="1"/>
  <c r="T98" i="1"/>
  <c r="U98" i="1"/>
  <c r="S99" i="1"/>
  <c r="T99" i="1"/>
  <c r="U99" i="1"/>
  <c r="S100" i="1"/>
  <c r="T100" i="1"/>
  <c r="U100" i="1"/>
  <c r="S101" i="1"/>
  <c r="T101" i="1"/>
  <c r="U101" i="1"/>
  <c r="S102" i="1"/>
  <c r="T102" i="1"/>
  <c r="U102" i="1"/>
  <c r="S103" i="1"/>
  <c r="T103" i="1"/>
  <c r="U103" i="1"/>
  <c r="S104" i="1"/>
  <c r="T104" i="1"/>
  <c r="U104" i="1"/>
  <c r="S105" i="1"/>
  <c r="T105" i="1"/>
  <c r="U105" i="1"/>
  <c r="S106" i="1"/>
  <c r="T106" i="1"/>
  <c r="U106" i="1"/>
  <c r="S107" i="1"/>
  <c r="T107" i="1"/>
  <c r="U107" i="1"/>
  <c r="S108" i="1"/>
  <c r="T108" i="1"/>
  <c r="U108" i="1"/>
  <c r="S109" i="1"/>
  <c r="T109" i="1"/>
  <c r="U109" i="1"/>
  <c r="S110" i="1"/>
  <c r="T110" i="1"/>
  <c r="U110" i="1"/>
  <c r="S111" i="1"/>
  <c r="T111" i="1"/>
  <c r="U111" i="1"/>
  <c r="S112" i="1"/>
  <c r="T112" i="1"/>
  <c r="U112" i="1"/>
  <c r="S113" i="1"/>
  <c r="T113" i="1"/>
  <c r="U113" i="1"/>
  <c r="S114" i="1"/>
  <c r="T114" i="1"/>
  <c r="U114" i="1"/>
  <c r="S115" i="1"/>
  <c r="T115" i="1"/>
  <c r="U115" i="1"/>
  <c r="S116" i="1"/>
  <c r="T116" i="1"/>
  <c r="U116" i="1"/>
  <c r="S117" i="1"/>
  <c r="T117" i="1"/>
  <c r="U117" i="1"/>
  <c r="S118" i="1"/>
  <c r="T118" i="1"/>
  <c r="U118" i="1"/>
  <c r="S119" i="1"/>
  <c r="T119" i="1"/>
  <c r="U119" i="1"/>
  <c r="S120" i="1"/>
  <c r="T120" i="1"/>
  <c r="U120" i="1"/>
  <c r="U11" i="1"/>
  <c r="T11" i="1"/>
  <c r="S6" i="1"/>
  <c r="T6" i="1"/>
  <c r="U6" i="1"/>
  <c r="S7" i="1"/>
  <c r="T7" i="1"/>
  <c r="U7" i="1"/>
  <c r="S8" i="1"/>
  <c r="T8" i="1"/>
  <c r="U8" i="1"/>
  <c r="S9" i="1"/>
  <c r="T9" i="1"/>
  <c r="U9" i="1"/>
  <c r="S10" i="1"/>
  <c r="T10" i="1"/>
  <c r="U10" i="1"/>
  <c r="S11" i="1"/>
  <c r="U5" i="1"/>
  <c r="U4" i="1"/>
  <c r="T5" i="1"/>
  <c r="T4" i="1"/>
  <c r="S4" i="1"/>
  <c r="S5" i="1"/>
</calcChain>
</file>

<file path=xl/sharedStrings.xml><?xml version="1.0" encoding="utf-8"?>
<sst xmlns="http://schemas.openxmlformats.org/spreadsheetml/2006/main" count="4446" uniqueCount="972">
  <si>
    <t>Plan Estratégico Institucional 2024</t>
  </si>
  <si>
    <t xml:space="preserve">PLATAFORMA ESTRATÉGICA PEI </t>
  </si>
  <si>
    <r>
      <t xml:space="preserve">PROPOSITO SUPERIOR: </t>
    </r>
    <r>
      <rPr>
        <sz val="11"/>
        <color theme="1"/>
        <rFont val="Calibri"/>
        <family val="2"/>
        <scheme val="minor"/>
      </rPr>
      <t>Evaluación e investigación educativa que transforma vidas.</t>
    </r>
  </si>
  <si>
    <r>
      <rPr>
        <b/>
        <sz val="12"/>
        <color theme="1"/>
        <rFont val="Calibri"/>
        <family val="2"/>
        <scheme val="minor"/>
      </rPr>
      <t>MISIÓN:</t>
    </r>
    <r>
      <rPr>
        <sz val="11"/>
        <color theme="1"/>
        <rFont val="Calibri"/>
        <family val="2"/>
        <scheme val="minor"/>
      </rPr>
      <t xml:space="preserve"> Somos una empresa social del estado colombiano con autonomía administrativa y patrimonio propio, que presta servicios de evaluación e investigación de la educación, con el propósito de ofrecer información de calidad para la toma de decisiones que generan valor.</t>
    </r>
  </si>
  <si>
    <r>
      <rPr>
        <b/>
        <sz val="12"/>
        <color theme="1"/>
        <rFont val="Calibri"/>
        <family val="2"/>
        <scheme val="minor"/>
      </rPr>
      <t xml:space="preserve">VISIÓN: </t>
    </r>
    <r>
      <rPr>
        <sz val="11"/>
        <color theme="1"/>
        <rFont val="Calibri"/>
        <family val="2"/>
        <scheme val="minor"/>
      </rPr>
      <t>En el 2027 seremos referentes internacionales, contribuiremos a la mejora del sistema educativo colombiano en la generación de información estadística, optimizando los recursos del Instituto, apoyado en procesos digitales e innovación sostenible.</t>
    </r>
  </si>
  <si>
    <t>PERSPECTIVA</t>
  </si>
  <si>
    <t xml:space="preserve">OBJETIVO ESTRATÉGICO </t>
  </si>
  <si>
    <t>INICIATIVA ESTRATÉGICA</t>
  </si>
  <si>
    <t>INDICADOR</t>
  </si>
  <si>
    <t>Valor Público</t>
  </si>
  <si>
    <t>OBJ1: Fomentar el acceso equitativo a la evaluación y promover el mejoramiento de la calidad de la educación</t>
  </si>
  <si>
    <t>Desarrollo e Implementación de la medición de Evaluación de Instituciones Educativas a través de un Índice de Calidad Educativa</t>
  </si>
  <si>
    <t>% de Implementación del Ranking de la Calidad de la Educación</t>
  </si>
  <si>
    <t>OBJ2:Contribuir al desarrollo educativo y social mediante la divulgación de resultados e investigaciones</t>
  </si>
  <si>
    <t>Fortalecimiento en la Generación, y Promoción de Investigaciones Aplicadas generadas en el instituto que aporten al mejoramiento de la Calidad de la Información</t>
  </si>
  <si>
    <t>Número de informes y publicaciones que comunican los resultados de investigaciones aplicadas que has sido usados para mejorar la calidad de la educación.</t>
  </si>
  <si>
    <t>Participación en eventos educativos y sociales para difundir conocimientos y resultados.</t>
  </si>
  <si>
    <t>Misional</t>
  </si>
  <si>
    <t>OBJ3: Consolidar y potenciar las relaciones estratégicas con el sector educativo y diversas partes interesadas</t>
  </si>
  <si>
    <t>Generación de alianzas estrategias , nacionales e internacionales</t>
  </si>
  <si>
    <t>Cantidad de nuevas Alianzas o Convenio nacionales, territoriales e internacionales generados durante el Periodo</t>
  </si>
  <si>
    <t>Posicionamiento del Instituto como un referente destacado en la generación de información clave para la toma de decisiones</t>
  </si>
  <si>
    <t>Cantidad de eventos nacionales e internacionales  en los que ha participado el instituto durante el Periodo</t>
  </si>
  <si>
    <t>OBJ4:Fortalecer los procesos de evaluación para abordar de manera efectiva las particularidades y necesidades específicas con carácter diferencial</t>
  </si>
  <si>
    <t>Implementación de proyectos de evaluación con carácter Diferencial y Territorial</t>
  </si>
  <si>
    <t>Porcentaje de proyectos que incluyen mediciones con enfoque diferencial</t>
  </si>
  <si>
    <t>Porcentaje de proyectos que incluyen mediciones con enfoque Territorial</t>
  </si>
  <si>
    <t>Cantidad de Informes Generados que cuentan con carácter diferencial y territorial</t>
  </si>
  <si>
    <t>Creación y Despliegue de una Herramienta Gratuita de Simuladores para la Preparación de Exámenes de Estado.</t>
  </si>
  <si>
    <t>% de Implementación en el Proyecto Prepárate con el ICFES</t>
  </si>
  <si>
    <t xml:space="preserve">Implementación Proceso de Medición de Satisfacción a grupos focales con carácter diferencial </t>
  </si>
  <si>
    <t>Índice de satisfacción de grupos específicos respecto a los procesos de evaluación.</t>
  </si>
  <si>
    <t>% de proyectos que incluyen la medición de satisfacción diferencial</t>
  </si>
  <si>
    <t xml:space="preserve">OBJ5:Incentivar la investigación, el uso y aplicación de los Datos y la Información generada, con enfoque Diferencial y territorial </t>
  </si>
  <si>
    <t>Generación de investigación de alta calidad con enfoque diferencial y Territorial</t>
  </si>
  <si>
    <t>Número de investigaciones aplicadas realizadas que incluyan enfoque diferencial en colaboración con instituciones locales.</t>
  </si>
  <si>
    <t>Categorización del grupo de investigación del Icfes</t>
  </si>
  <si>
    <t>Definición de una Estrategia que visibilice el instituto en todos los territorios</t>
  </si>
  <si>
    <t>% de Avance en la implementación del Proyecto Territorial el ICFES se Acerca a la Región</t>
  </si>
  <si>
    <t>Desarrollo Organizacional</t>
  </si>
  <si>
    <t>OBJ6: Desarrollar capacidades internas para adaptarse a las demandas cambiantes del entorno educativo.</t>
  </si>
  <si>
    <t>Estrategia de modernización Tecnológica para el Fortalecimiento Institucional</t>
  </si>
  <si>
    <t>% de Avance en la implementación de Proyecto de Habilitación Tecnológica.</t>
  </si>
  <si>
    <t>Implementación del modelo de Costeo del ICFES</t>
  </si>
  <si>
    <t>% de Avance en la Definición del Modelo de Costeo del ICFES</t>
  </si>
  <si>
    <t>% de avance en la Definición de Tarifas diferenciales en pruebas de Estado</t>
  </si>
  <si>
    <t>Implementación del Sistema integrado de Gestión</t>
  </si>
  <si>
    <t>% de avance en la integración de los sistemas de gestión del instituto</t>
  </si>
  <si>
    <t>OBJ7:Mejorar la eficiencia operativa y la calidad en la gestión interna.</t>
  </si>
  <si>
    <t>Implementación del Modelo integrado de Planeación y Gestión.</t>
  </si>
  <si>
    <t>Índice de Gestión y Desempeño</t>
  </si>
  <si>
    <t>Fortalecimiento de la Cultura organización y la Comunicación Interna</t>
  </si>
  <si>
    <t>Nivel de satisfacción de los Colaboradores en relación con los procesos internos y la comunicación organizacional.</t>
  </si>
  <si>
    <t>Financiera</t>
  </si>
  <si>
    <t>OBJ8: Asegurar la sostenibilidad financiera mediante la diversificación de fuentes de ingresos.</t>
  </si>
  <si>
    <t>Establecer estrategias comerciales que permitan la generación de nuevos negocios</t>
  </si>
  <si>
    <t>Crecimiento anual en ingresos provenientes de pruebas de estado y negocios comerciales</t>
  </si>
  <si>
    <t>% de ingresos provenientes de negocios comerciales</t>
  </si>
  <si>
    <t>A continuación se presentan las instrucciones que deben ser tenidas en cuenta al momento de realizar la formulación de acciones por dependencia.</t>
  </si>
  <si>
    <t>IDENTIFICACIÓN</t>
  </si>
  <si>
    <t>Código</t>
  </si>
  <si>
    <t>Generado por la OAP para identificar cada actividad que se incluya en el Plan de Acción y facilitar el seguimiento.</t>
  </si>
  <si>
    <t xml:space="preserve">Dependencia </t>
  </si>
  <si>
    <t>Hace referencia a la dependencia responsable de ejecutar la actividad del PAI</t>
  </si>
  <si>
    <t>ALINEACIÓN ESTRATÉGICA PLAN ESTRATÉGICO INSTITUCIONAL</t>
  </si>
  <si>
    <t>Perspectiva</t>
  </si>
  <si>
    <t>Teniendo en cuenta el planteamiento estratégico relacionando anteriormente, elegir de la lista desplegable una de las perspectivas que componen el PEI</t>
  </si>
  <si>
    <t xml:space="preserve">Objetivo estratégico </t>
  </si>
  <si>
    <t>Este espacio se diligencia automáticamente de acuerdo con la elección de la perspectiva</t>
  </si>
  <si>
    <t xml:space="preserve">Metas estratégica 
cuatrienio </t>
  </si>
  <si>
    <t>En construcción. Se darán instrucciones para su diligenciamiento posteriormente</t>
  </si>
  <si>
    <t>Meta anual  2024</t>
  </si>
  <si>
    <t>PROGRAMACIÓN DE ACTIVIDADES</t>
  </si>
  <si>
    <t>Actividad</t>
  </si>
  <si>
    <t>Para la formulación de la actividad tener en cuenta los siguientes elementos
Verbo en infinitivo: ¿Qué?
Objeto: ¿Cómo?
Complemento: ¿Con qué?
Condición: ¿Para qué?</t>
  </si>
  <si>
    <t>Responsable</t>
  </si>
  <si>
    <t>Indiqué el nombre, apellido y cargo de la persona de la Dependencia responsable del cumplimiento de la actividad.</t>
  </si>
  <si>
    <t>Fecha inicio</t>
  </si>
  <si>
    <t>En formato DD/MM/AAAA, se estipula la fecha en la que se dará inicio a la ejecución de la actividad</t>
  </si>
  <si>
    <t xml:space="preserve">Fecha fin </t>
  </si>
  <si>
    <t>En formato DD/MM/AAAA, Es la fecha en la que se dará dar por terminada la actividad, esperando el 100% de cumplimiento de la misma. Esta fecha no podrá superar el 31 de diciembre de 2024.</t>
  </si>
  <si>
    <t>Evidencia</t>
  </si>
  <si>
    <t xml:space="preserve">Especifique cuál es la evidencia que permitirá comprobar el cumplimiento de la actividad una vez la fecha fin se cumpla. Es decir el resultado concreto del cumplimiento de cada una de las actividades. 
</t>
  </si>
  <si>
    <t xml:space="preserve">MODELO INTEGRADO DE PLANEACIÓN Y GESTIÓN </t>
  </si>
  <si>
    <t>Origen de Formulación</t>
  </si>
  <si>
    <t>Hace referencia al lineamiento donde nace la acción y que es el punto de partida para su formulación. Estos pueden ser planes, políticas y otro tipo de lineamiento que de pie a la formulación de una acción. En caso de ser una iniciativa propia de la dependencia, se tiene dicha opción para elegir.</t>
  </si>
  <si>
    <t xml:space="preserve">Políticas De Gestión Y Desempeño </t>
  </si>
  <si>
    <t>En esta opción se eligen las políticas del Modelo Integrado de Planeación y Gestión con que se relaciona la actividad. Es posible relacionar tres política teniendo en cuenta el siguiente orden: 1. Relación directa 2. Relación Indirecta 3. algunos aportes para el cumplimiento.</t>
  </si>
  <si>
    <t xml:space="preserve">Planes Institucionales </t>
  </si>
  <si>
    <t>Si la actividad está relacionada o aporta al cumplimiento de algún lineamiento o actividad de los planes institucionales de la entidad, se relaciona cual es este plan.</t>
  </si>
  <si>
    <t>FINANCIACIÓN</t>
  </si>
  <si>
    <t xml:space="preserve">Fuente De Financiación </t>
  </si>
  <si>
    <t>Para la realización de la actividad de cuenta con una fuente de financiación determinada. Escoja entre Operación Comercial, Funcionamiento y Proyecto de inversión vigente.</t>
  </si>
  <si>
    <t>Proyecto De Inversión</t>
  </si>
  <si>
    <t>Si la fuente de financiación es por proyecto de inversión, elija el proyecto correspondiente</t>
  </si>
  <si>
    <t>Identificación</t>
  </si>
  <si>
    <t>Alineación Estratégica Plan Estratégico Institucional</t>
  </si>
  <si>
    <t>Programación De Actividades</t>
  </si>
  <si>
    <t xml:space="preserve">Modelo Integrado De Planeación Y Gestión </t>
  </si>
  <si>
    <t xml:space="preserve">Financiación </t>
  </si>
  <si>
    <t>CÓDIGO</t>
  </si>
  <si>
    <t xml:space="preserve">Objetivo Estratégico </t>
  </si>
  <si>
    <t>Iniciativa estratégica</t>
  </si>
  <si>
    <t>Indicador</t>
  </si>
  <si>
    <t>Fecha Inicio</t>
  </si>
  <si>
    <t xml:space="preserve">Fecha Fin </t>
  </si>
  <si>
    <t>Origen de formulación</t>
  </si>
  <si>
    <t>Políticas De Gestión Y Desempeño 2</t>
  </si>
  <si>
    <t>Políticas De Gestión Y Desempeño 3</t>
  </si>
  <si>
    <t>Dirección de Evaluación</t>
  </si>
  <si>
    <t>Elaborar y consolidar los informes de resultados de aplicación piloto de Clima escolar en las pruebas de Estado durante la vigencia 2024.
Informe de resultados de aplicación de cuestionarios auxiliares, del 18 de enero a 30 de junio de 2024.</t>
  </si>
  <si>
    <t>Formulación propia de la dependencia</t>
  </si>
  <si>
    <t>1. Planeación Institucional</t>
  </si>
  <si>
    <t>Plan Anual de Adquisiciones  </t>
  </si>
  <si>
    <t>Operación Comercial</t>
  </si>
  <si>
    <t>Correos electrónicos
Comunicación a través de plataformas de los consorcios
Participación en eventos como NPM</t>
  </si>
  <si>
    <t>Inversión</t>
  </si>
  <si>
    <t>Gestión y seguimiento de las innovaciones que se generen al interior del Icfes con una perspectiva de investigación y desarrollo.</t>
  </si>
  <si>
    <t>Informes de avance de gestión y seguimiento de productos de innovación en el marco del Laboratorio</t>
  </si>
  <si>
    <t>Dirección de Producción y Operaciones</t>
  </si>
  <si>
    <t>Realizar seguimiento a la Planeación y ejecución Operativa de las pruebas de estado, pruebas internacionales y demás evaluaciones que requiera el Instituto para la vigencia, conforme con las particularidades y necesidades específicas con carácter diferencial</t>
  </si>
  <si>
    <t>Soporte de cumplimiento de las actividades cargados en Plan view</t>
  </si>
  <si>
    <t>6. Transparencia, acceso a la información pública y lucha contra la corrupción</t>
  </si>
  <si>
    <t>9. Participación ciudadana en la gestión pública</t>
  </si>
  <si>
    <t>No Aplica</t>
  </si>
  <si>
    <t>Fortalecimiento Servicios de Evaluación</t>
  </si>
  <si>
    <t>Dirección de Tecnología e Información</t>
  </si>
  <si>
    <t>Cumplimiento de 40 actividades establecidas en el plan</t>
  </si>
  <si>
    <t>12. Seguridad digital</t>
  </si>
  <si>
    <t>11.Gobierno digital</t>
  </si>
  <si>
    <t>Plan de Seguridad y Privacidad de la Información  </t>
  </si>
  <si>
    <t>Cumplimiento de 5 actividades establecidas en el plan</t>
  </si>
  <si>
    <t>Plan de Tratamiento de Riesgos de Seguridad y Privacidad de la Información  </t>
  </si>
  <si>
    <t>Definir tablero de indicadores de para medir el nivel de implementación de los diferentes dominios del SGSPI</t>
  </si>
  <si>
    <t>Tablero de indicadores de para medir el nivel de implementación de los diferentes dominios del SGSPI.</t>
  </si>
  <si>
    <t>Plan de Brechas MIPG</t>
  </si>
  <si>
    <t>Medir indicadores del SGSPI de acuerdo con las evidencias suministradas por los líderes T2</t>
  </si>
  <si>
    <t>Medición de indicadores del SGSPI de acuerdo con las evidencias suministradas por los líderes. (T2)</t>
  </si>
  <si>
    <t>Medir indicadores del SGSPI de acuerdo con las evidencias suministradas por los líderes T3</t>
  </si>
  <si>
    <t>Medición de indicadores del SGSPI de acuerdo con las evidencias suministradas por los líderes. (T3)</t>
  </si>
  <si>
    <t>Medir indicadores del SGSPI de acuerdo con las evidencias suministradas por los líderes T4</t>
  </si>
  <si>
    <t>Medición de indicadores del SGSPI de acuerdo con las evidencias suministradas por los líderes. (T4)</t>
  </si>
  <si>
    <t>Seguimiento al cumplimiento del plan de continuidad tecnológica T2</t>
  </si>
  <si>
    <t>Seguimiento al cumplimiento del plan de continuidad tecnológica</t>
  </si>
  <si>
    <t>Seguimiento al cumplimiento del plan de continuidad tecnológica T3</t>
  </si>
  <si>
    <t>Seguimiento al cumplimiento del plan de continuidad tecnológica T4</t>
  </si>
  <si>
    <t>Oficina Asesora de Comunicaciones y Mercadeo</t>
  </si>
  <si>
    <t>Diseñar e implementar una estrategia de divulgación de la PPDA, a través de los canales de comunicación institucionales.</t>
  </si>
  <si>
    <t>Piezas comunicativas en medio de difusión del Instituto</t>
  </si>
  <si>
    <t>Política de Prevención de Daño Antijurídico - PPDA</t>
  </si>
  <si>
    <t>14. Mejora normativa</t>
  </si>
  <si>
    <t>Informe de análisis de  resultados de la encuesta semestral de comunicación interna formulada y aplicada a los colaboradores del Instituto</t>
  </si>
  <si>
    <t>Oficina Asesora de Planeación</t>
  </si>
  <si>
    <t>Diseñar el modelo de costeo del Icfes</t>
  </si>
  <si>
    <t>Funcionamiento</t>
  </si>
  <si>
    <t>Mantener el Sistema de gestión de calidad del Icfes</t>
  </si>
  <si>
    <t>Mantenimiento de la certificación del Sistema de Gestión de Calidad</t>
  </si>
  <si>
    <t>Reporte de seguimiento del plan de implementación y documentación del SIG Icfes</t>
  </si>
  <si>
    <t>Implementar nueva metodología de riesgos del Icfes</t>
  </si>
  <si>
    <t xml:space="preserve">19. Control interno </t>
  </si>
  <si>
    <t>PAAC Anexo 1: Riesgos de corrupción  </t>
  </si>
  <si>
    <t>Actualizar modelo de Operación por procesos Icfes</t>
  </si>
  <si>
    <t>Reporte de seguimiento del plan de actualización del MOP del Icfes</t>
  </si>
  <si>
    <t>Informe de resultados Rueda de Negocios internacional</t>
  </si>
  <si>
    <t>Informe de divulgación de portafolio</t>
  </si>
  <si>
    <t>Modulo de consultoría pagina web actualizado</t>
  </si>
  <si>
    <t>15.Gestión del conocimiento y la innovación</t>
  </si>
  <si>
    <t>Acciones de mejora a partir de información recopilada en las sesiones de rendición de cuentas</t>
  </si>
  <si>
    <t>18. Seguimiento y evaluación del desempeño institucional</t>
  </si>
  <si>
    <t>PAAC Anexo 3. Rendición de cuenta  </t>
  </si>
  <si>
    <t xml:space="preserve">Procedimiento con ajustes de caracterización de recursos y enfoque diferencial </t>
  </si>
  <si>
    <t>7. Fortalecimiento organizacional y simplificación de procesos</t>
  </si>
  <si>
    <t>1. Mantener parametrizado el ERP para que así desde el inicio de solicitudes de CDP se genere una cultura de identificación de costos institucionales.
2. Fortalecer los mecanismos de recolección e identificación de costos de pruebas de estado por medio de capacitaciones y divulgación a las áreas.
3. Presentar para aprobación a la Dirección General el Modelo de Tarifas Diferenciales.
4. Presentar para aprobación a la Junta Directiva el Modelo de Tarifas Diferenciales.
5. De ser aprobado, implementar el modelo de tarifas diferenciales.</t>
  </si>
  <si>
    <t>Power BI o una Vista en algún programa predeterminando</t>
  </si>
  <si>
    <t>2. Gestión presupuestal y eficiencia del gasto público</t>
  </si>
  <si>
    <t xml:space="preserve">Oficina Asesora Jurídica </t>
  </si>
  <si>
    <t>Presentar al Comité de Gestión y Desempeño informes semestrales sobre los avances y resultados del desempeño de la PPDA</t>
  </si>
  <si>
    <t>Informes de la PPDA y actas del comité de gestión y desempeño en donde conste su presentación.</t>
  </si>
  <si>
    <t>Implementar dentro del sistema de gestión de calidad del Instituto los pasos para la formulación de la PPDA.</t>
  </si>
  <si>
    <t>Documento en el sistema de gestión de calidad de la Entidad aprobado</t>
  </si>
  <si>
    <t xml:space="preserve">Diseñar y ejecutar una encuesta anual dirigida a los jefes de áreas del Instituto con el objetivo de evaluar el manejo y control de las PQRSD </t>
  </si>
  <si>
    <t>13.Defensa jurídica</t>
  </si>
  <si>
    <t>Acoger una política de mejora normativa, mediante el sistema de gestión de calidad del Instituto.</t>
  </si>
  <si>
    <t>Implementar una herramienta que permita evaluar el cumplimiento de la política de mejora normativa en los actos administrativos proyectados o revisados por la OAJ.</t>
  </si>
  <si>
    <t>Realizar un diagnóstico del inventario normativo de la entidad a fin de identificar oportunidades de mejora según los criterios de la política</t>
  </si>
  <si>
    <t>Documento con el inventario normativo y sus recomendaciones</t>
  </si>
  <si>
    <t>Oficina de Control Interno</t>
  </si>
  <si>
    <t>Informes finales de Auditorías y Seguimientos</t>
  </si>
  <si>
    <t>Oficina Gestión de Proyectos de Investigación</t>
  </si>
  <si>
    <t>Aplicar a convocatorias que financien proyectos de investigación en torno  a la educación a nivel nacional e internacional</t>
  </si>
  <si>
    <t xml:space="preserve">Rediseñar la estrategia de fomento  de la investigación promoviendo el uso de datos del ICFES con alcance territorial </t>
  </si>
  <si>
    <t xml:space="preserve">Implementar la estrategia de fomento  de la investigación promoviendo el uso de datos del ICFES con alcance territorial </t>
  </si>
  <si>
    <t>Producir contenidos de resultados de proyectos de investigación, a partir de los datos producidos por el Icfes y otros datos, para contribuir a la toma de decisiones en materia de políticas públicas nacional y territorial.</t>
  </si>
  <si>
    <t>Divulgar y socializar contenidos de resultados de proyectos de investigación, a partir de los datos producidos por el Icfes y otros datos, para contribuir a la toma de decisiones en materia de políticas públicas nacional y territorial.</t>
  </si>
  <si>
    <t>Subdirección de Abastecimiento y Servicios Generales</t>
  </si>
  <si>
    <t>Publicar el PAA en la plataforma SECOP II</t>
  </si>
  <si>
    <t>PAA publicado en Secop II</t>
  </si>
  <si>
    <t>16.Gestión documental</t>
  </si>
  <si>
    <t>Formalizar la actualización de la Política de Gestión Documental del Icfes</t>
  </si>
  <si>
    <t>Plan Institucional de Archivos de la Entidad  </t>
  </si>
  <si>
    <t>Realizar informes de cierre de Gestión 2023 e incluir el tema en el plan de trabajo de GD para la vigencia 2024.</t>
  </si>
  <si>
    <t>Informe final de Gestión Documental</t>
  </si>
  <si>
    <t>Realizar acercamientos con OCI para integrar las auditorías de Gestión Documental en el Programa de Auditorías</t>
  </si>
  <si>
    <t>Actas de reunión</t>
  </si>
  <si>
    <t>Normalizar procesos o lineamientos concernientes a la gestión de documentos y expedientes electrónicos en MERCURIO</t>
  </si>
  <si>
    <t>Plan de Preservación Digital  </t>
  </si>
  <si>
    <t>Actualizar el Diagnóstico Integral de Archivo del Icfes, acorde con los lineamientos de la política de GD</t>
  </si>
  <si>
    <t>Diagnóstico Integral de Archivos actualizado</t>
  </si>
  <si>
    <t>Implementar Plan de Preservación Documental a Largo Plazo</t>
  </si>
  <si>
    <t>Reporte trimestral Plan de Preservación
Documental</t>
  </si>
  <si>
    <t>Actualizar, publicar y socializar el procedimiento de valoración documental</t>
  </si>
  <si>
    <t>Elaborar el diagnóstico de disposición final contenida en la TRD</t>
  </si>
  <si>
    <t>Diagnóstico instrumentos archivo central</t>
  </si>
  <si>
    <t>Desarrollar las actividades del PINAR, a través del cumplimiento del plan de trabajo de la vigencia 2024 establecido por la SAYSG.</t>
  </si>
  <si>
    <t>Archivo en Excel con el reporte de seguimiento del plan de trabajo del PINAR 2024.</t>
  </si>
  <si>
    <t>Desarrollar las actividades de Conservación Documental, a través del cumplimiento del plan de trabajo de la vigencia 2024 establecido por la SAYSG.</t>
  </si>
  <si>
    <t>Archivo en Excel con el reporte de seguimiento del plan de Conservación Documental 2024.</t>
  </si>
  <si>
    <t>Plan de Conservación documental  </t>
  </si>
  <si>
    <t>Desarrollar las actividades de Preservación Digital, a través del cumplimiento del plan de trabajo de la vigencia 2024 establecido por la SAYSG.</t>
  </si>
  <si>
    <t>Archivo en Excel con el reporte de seguimiento del plan de preservación digital 2024.</t>
  </si>
  <si>
    <t>Realizar seguimiento al cumplimiento de ejecución de las líneas del Plan Anual de Adquisiciones de la vigencia 2024.</t>
  </si>
  <si>
    <t>Archivo en Excel con el reporte de seguimiento del Anual de Adquisiciones 2024.</t>
  </si>
  <si>
    <t>3. Compras y Contratación Pública</t>
  </si>
  <si>
    <t>Desarrollar las actividades de austeridad y gestión ambiental, a través del cumplimiento del plan de trabajo de la vigencia 2024 establecido por la SAYSG.</t>
  </si>
  <si>
    <t>Archivo en Excel con el reporte de seguimiento del plan de austeridad y gestión ambiental 2024.</t>
  </si>
  <si>
    <t>Plan de Austeridad y Gestión Ambiental   </t>
  </si>
  <si>
    <t>Subdirección de Análisis y Divulgación</t>
  </si>
  <si>
    <t>Apuntes del Icfes para la política educativa</t>
  </si>
  <si>
    <t>17.Gestión de la información estadística</t>
  </si>
  <si>
    <t xml:space="preserve">Informes de resultados </t>
  </si>
  <si>
    <t>Actualizar tres (3) visores de resultados de las pruebas Saber para estar al tanto de los resultados que se obtienen a nivel territorial</t>
  </si>
  <si>
    <t>Visores</t>
  </si>
  <si>
    <t>Elaborar cuatro (4) resúmenes infográficos de resultados para clientes externos del instituto con los resultados obtenidos en las pruebas Saber 11°, Saber TyT, Saber Pro que contribuya a la toma de decisiones estratégicas.</t>
  </si>
  <si>
    <t xml:space="preserve">Resúmenes infográficos </t>
  </si>
  <si>
    <t>Elaborar cinco (5) resúmenes infográficos con los resultados obtenidos en las pruebas Saber 3°, 5°, 7° y 9°, Saber 11°, Saber TyT, Saber Pro que contribuya a la toma de decisiones estratégicas.</t>
  </si>
  <si>
    <t>Crear e implementar una estrategia digital de contenidos que permita visibilizar semana a semana datos y análisis de los exámenes que aplica el Icfes con el fin de mantener informada a la comunidad educativa  desde un enfoque diferencial.</t>
  </si>
  <si>
    <t xml:space="preserve">Documento de formulación de la estrategia / Estrategia digital / Calendario de publicaciones </t>
  </si>
  <si>
    <t>Plan de Participación Ciudadana  </t>
  </si>
  <si>
    <t xml:space="preserve">Diseñar y crear 16 video-cápsulas interactivas de 2 a 3 minutos  que  comuniquen un panorama general sobre  el desempeño de las y los estudiantes desde un enfoque diferencial: Grupo étnico, profesión , sexo, zona, NSE, entre otros. </t>
  </si>
  <si>
    <t>Cápsulas interactivas</t>
  </si>
  <si>
    <t>Diseñar y crear 18 mailings que logren comunicar un panorama general sobre  el desempeño de las y los estudiantes evaluados en las pruebas que aplica el Icfes desde un enfoque diferencial : Grupo étnico, profesión, sexo, zona, entre otros.</t>
  </si>
  <si>
    <t xml:space="preserve">Mailing o piezas gráficas </t>
  </si>
  <si>
    <t>Diseñar y ejecutar planes de medios para el lanzamiento de todos los informes que aplica el Icfes  (De 6 a 7 planes de medios)</t>
  </si>
  <si>
    <t>Planes de medios</t>
  </si>
  <si>
    <t>Desarrollar 4 proyectos de gamificación para lograr un acercamiento y familiarización con las pruebas Saber 11°, TyT, PRO y proyectos especiales a través de la aplicación de estrategias de juego no lúdico.</t>
  </si>
  <si>
    <t xml:space="preserve">Micrositios de gamificación </t>
  </si>
  <si>
    <t>Fortalecimiento a la página de Comunidad de aprendizaje, estructuración y ajustes con nuevos contenidos, actualización de los ya existentes y articulación con instituciones educativas no aliadas al proyecto.</t>
  </si>
  <si>
    <t>Actualización Página</t>
  </si>
  <si>
    <t>Apoyar y actualizar constantemente  el desarrollo y la implementación de la aplicación móvil App del Saber.</t>
  </si>
  <si>
    <t>Aplicación móvil APP del Saber</t>
  </si>
  <si>
    <t>Diseñar, diagramar e implementar los diferentes informes de análisis y difusión de resultados de la información derivada de las evaluaciones de la educación que realiza el Instituto Colombiano para la Evaluación de la Educación.</t>
  </si>
  <si>
    <t>Documentos producto del análisis de y difusión de resultados de la información derivada de las exámenes nacionales e internacionales</t>
  </si>
  <si>
    <t>Realizar 13 sesiones de difusión de resultados de la aplicación del Proyecto Saber 3579, en el marco del cumplimiento de las actividades contractuales pactadas con el MEN</t>
  </si>
  <si>
    <t>Expedientes individualizados de cada sesión: listado de asistencia, presentaciones y materiales, informe de la sesión.</t>
  </si>
  <si>
    <t>Realizar 4 sesiones de divulgación de los informes nacionales de las evaluaciones realizadas por el Instituto de Saber 11, Saber TyT/Pro, PISA e ICCS.</t>
  </si>
  <si>
    <t>Realizar 30 sesiones de difusión de resultados de la aplicación de proyectos especiales, en el marco del cumplimiento de las actividades contractuales pactadas con el MEN.</t>
  </si>
  <si>
    <t>Desarrollar la IX versión del Encuentro Nacional de Líderes y Líderesas de Evaluación de las 97 Entidades Territoriales Certificadas - ENLE 2024.</t>
  </si>
  <si>
    <t xml:space="preserve">Realizar 7 sesiones de divulgación de los informes nacionales de los informes de las evaluaciones realizadas por el Instituto de Saber 3579, Pruebas SER, Evaluar para Avanzar, Saber 11, Saber TyT/Pro, PISA e ICCS para la comunicación interna del Instituto. </t>
  </si>
  <si>
    <t>Establecer 4 alianzas para la apropiación social de los resultados con organizaciones y/o entidades territoriales para la interpretación, uso y transferencia de capacidades de análisis de los resultados a los diferentes establecimientos educativos focalizados.</t>
  </si>
  <si>
    <t>Implementar la estrategia de Comunidad de aprendizaje (CdA), mediante: 1) sistematización de 12 buenas prácticas de actores de la comunidad educativa. 2) Diseño, ajuste y pilotaje de la nueva plataforma de CdA. 3) 5 galardones a las buenas prácticas del análisis, uso e interpretación de resultados para el mejoramiento de la calidad educativa.</t>
  </si>
  <si>
    <t>Desarrollar y publicar 12 calendarios mensuales de las actividades desarrolladas por la Subdirección, referente a talleres, sesiones de difusión y/o divulgación.</t>
  </si>
  <si>
    <t>Preparar, apoyar y/o ajustar los 8 contenidos, talleres, difusiones y/o sesiones solicitadas por la Dirección de Evaluación o la Dirección General.</t>
  </si>
  <si>
    <t>Realizar 32 Encuentros Regionales por la apropiación social de los resultados: Evaluar para la vida 2024, el sentido de la evaluación para el mejoramiento de la calidad educativa en 40 ETC focalizadas de acuerdo a sus situaciones de contexto y resultados obtenidos en las diferentes evaluaciones aplicadas.</t>
  </si>
  <si>
    <t>Estructurar la nueva versión del portafolio de metodologías del proyecto de laboratorio para centralizar y valorizar siete (7) metodologías de investigación, con la finalidad de optimizar los métodos de investigación de la subdirección.</t>
  </si>
  <si>
    <t>Documento de Portafolio de Evaluación</t>
  </si>
  <si>
    <t>Participar en dos (2) proyectos de optimización de productos de difusión de la subdirección, analizando y validando la evidencia recogida para su mejora, para así generar resultados sólidos y significativos en dichos productos.</t>
  </si>
  <si>
    <t>Informes de las metodologías aplicadas y los análisis de datos correspondientes</t>
  </si>
  <si>
    <t xml:space="preserve">Acompañar la dinámica de cinco (5) Comités Técnicos de Área (SDI) para fortalecer su capacidad de presentación y compromiso, contribuyendo así a la mejora continua de los eventos de difusión. </t>
  </si>
  <si>
    <t>Informe de balance de los hallazgos y recomendaciones recogidos de los CTAs</t>
  </si>
  <si>
    <t>Hacer seguimiento de los dos (2) nuevos indicadores de calidad de los procedimientos de la SAyD, para determinar con datos metas retadoras para el mejoramiento de los productos y servicios de la subdirección.</t>
  </si>
  <si>
    <t>Documento de análisis del comportamiento de los indicadores durante el año.</t>
  </si>
  <si>
    <t xml:space="preserve">Realizar pilotaje de metodología para la apropiación social de los resultados en 10 Establecimientos Educativos (EE) con estudiantes de grupos poblacionales diferenciales para fortalecer la divulgación con enfoque diferencial. </t>
  </si>
  <si>
    <t xml:space="preserve">1 Informe de la investigación: Documentación del pilotaje para la apropiación social de los resultados con enfoque diferencial realizado en 10 EE. </t>
  </si>
  <si>
    <t>Elaborar 1 documento orientador para la apropiación social de los resultados con enfoque diferencial a partir de los hallazgos de necesidades en la divulgación identificados en el pilotaje.</t>
  </si>
  <si>
    <t>1 Documento orientador para la apropiación social de los resultados de la evaluación de la educación con enfoque diferencial.</t>
  </si>
  <si>
    <t>PAAC Anexo 4. Transparencia y acceso a la información  </t>
  </si>
  <si>
    <t>Realizar 10 jornadas de capacitación sobre enfoque diferencial dirigidas a las y los colaboradores del Instituto para garantizar la transversalización del enfoque diferencial en la cadena de la evaluación y el cumplimiento de la normatividad relacionada.</t>
  </si>
  <si>
    <t xml:space="preserve">1 Informe de gestión de las 10 jornadas de capacitación realizadas (enlace de grabación, material empleado en las sesiones, registro de asistencia y encuesta de satisfacción). </t>
  </si>
  <si>
    <t>Plan Institucional de Capacitación   </t>
  </si>
  <si>
    <t xml:space="preserve">Implementar el procedimiento interno de Asistencia Técnica a los 4 equipos de trabajo de la Subdirección de Análisis y Divulgación para garantizar una efectiva transversalización del enfoque diferencial en los productos y servicios de la dependencia. </t>
  </si>
  <si>
    <t>1 Informe de gestión de la implementación de asistencia técnica para la transversalización del enfoque diferencial en SAyD.</t>
  </si>
  <si>
    <t>PAAC Anexo 5. Mecanismos para mejorar la atención al ciudadano  </t>
  </si>
  <si>
    <t>Subdirección de Aplicación de Instrumentos</t>
  </si>
  <si>
    <t>Realizar la Planeación y ejecución Operativa de las pruebas de estado y demás evaluaciones que requiera el Instituto para la vigencia, de acuerdo con las particularidades y necesidades específicas con carácter diferencial</t>
  </si>
  <si>
    <t>8. Servicio al ciudadano</t>
  </si>
  <si>
    <t>Subdirección de Desarrollo de Aplicaciones</t>
  </si>
  <si>
    <t xml:space="preserve"> - Requerimiento de diseño de interfaz (inscripción sede e. y prueba e.).
 - Prototipo diseño del requerimiento que integra app del saber, inscripción y prueba electrónica.
 - Informe de presentación de prototipo</t>
  </si>
  <si>
    <t>Fortalecimiento Institucional</t>
  </si>
  <si>
    <t xml:space="preserve"> - Requerimientos funcionales.
 - Aprobación de los requerimientos
 - Desarrollo - Acta de HU Desplegadas en pruebas
 - Certificado de Pruebas
 - Acta de comité de cambios y certificación post- paso a producción</t>
  </si>
  <si>
    <t xml:space="preserve"> - Requerimientos técnicos y funcionales.
 - Aprobación de los requerimientos.
 - Desarrollo - Acta de HU desplegadas en pruebas.
 - Certificado de pruebas
 - Acta de comité de cambios y certificación post paso a producción</t>
  </si>
  <si>
    <t xml:space="preserve"> - Requerimientos funcionales.
 - Aprobación de los requerimientos.
 - Desarrollo - Acta de HU desplegadas en pruebas.
 - Certificado de pruebas
 - Acta de comité de cambios y certificación post paso a producción</t>
  </si>
  <si>
    <t xml:space="preserve"> - Requerimientos funcionales en conjunto con los diferentes grupos de interés.
 - Aprobación de los requerimientos generados.</t>
  </si>
  <si>
    <t xml:space="preserve"> - Requerimientos funcionales.
 - Aprobación de los requerimientos.</t>
  </si>
  <si>
    <t xml:space="preserve"> - Requerimientos funcionales
 - Aprobación de los requerimientos 
 - Desarrollo - Acta de HU desplegadas en pruebas. 
 - Certificado de pruebas 
 - Acta de comité de cambios y certificación post paso a producción</t>
  </si>
  <si>
    <t xml:space="preserve"> - Informe de aplicación en ambiente preproductivo
 - Actas de las sesiones demo con usuarios y consolidado de solicitudes de mejora
 - Acta post implementación para construcción de nuevos ítems</t>
  </si>
  <si>
    <t xml:space="preserve"> - Documento e instructivo de reporte y escalamiento de incidentes y solicitudes</t>
  </si>
  <si>
    <t>Informe mensual del estado de estabilización</t>
  </si>
  <si>
    <t xml:space="preserve">Informe mensual del estado de estabilización </t>
  </si>
  <si>
    <t>Documento certificación de licencia activas</t>
  </si>
  <si>
    <t xml:space="preserve"> - Documento equipo de trabajo revisión del código “R” 
 - Cronograma de trabajo para la revisión del código 
 - Informe del análisis del código
 - Informe de pruebas código </t>
  </si>
  <si>
    <t xml:space="preserve"> - Requerimientos y prototipos.
 - Acta de probación de historias de usuario.
 - Desarrollo - Acta de HU desplegadas en pruebas. 
 - Acta capacitación funcional y técnica al equipo de operación.</t>
  </si>
  <si>
    <t xml:space="preserve"> - Requerimientos.
 - Acta de probación de historias de usuario.
 - Desarrollo - Acta de HU desplegadas en pruebas. 
 - Acta capacitación funcional y técnica al equipo de operación.
 - Acta post implementación funcionalidad </t>
  </si>
  <si>
    <t xml:space="preserve"> - Requerimientos.
 - Acta de probación de historias de usuario. 
 - Desarrollo - Acta de HU desplegadas en pruebas. 
 - Acta capacitación funcional y técnica al equipo de operación. 
 - Acta post implementación funcionalidad</t>
  </si>
  <si>
    <t xml:space="preserve"> - Documento diagnostico mód. aprovisionamiento 
 - Requerimientos y prototipos
 - Acta aprobación de historias de usuario.
 - Desarrollo - actas HU desplegadas en pruebas. 
- Acta capacitación al equipo de operación</t>
  </si>
  <si>
    <t xml:space="preserve"> - Documento diagnostico generación biblias
 - Requerimientos y prototipos
 - Acta aprobación de historias de usuario.
 - Desarrollo - actas HU desplegadas en pruebas. 
- Acta capacitación al equipo de operación</t>
  </si>
  <si>
    <t xml:space="preserve"> - Definición ajustes 
 - Requerimientos y prototipos 
 - Acta aprobación de historias de usuario. 
 - Desarrollo - actas HU desplegadas en pruebas. 
- Acta capacitación al equipo de operación </t>
  </si>
  <si>
    <t xml:space="preserve"> - Diagnóstico.
 - Diseño modelo 
 - Requerimientos y prototipos
 - Acta aprobación de historias de usuario. 
 - Desarrollo - actas HU desplegadas en pruebas. 
- Acta capacitación al equipo de operación </t>
  </si>
  <si>
    <t xml:space="preserve"> - Requerimientos y prototipos
 - Acta aprobación de historias de usuario. 
 - Desarrollo - actas HU desplegadas en pruebas. 
- Acta capacitación al equipo de operación</t>
  </si>
  <si>
    <t xml:space="preserve"> - Diagnóstico gestión de sitios 
 - Requerimientos y prototipos 
 - Acta aprobación de historias de usuario. 
 - Desarrollo - actas HU desplegadas en pruebas. 
- Acta capacitación al equipo de operación </t>
  </si>
  <si>
    <t xml:space="preserve"> - Requerimientos y prototipos
 - Acta aprobación de historias de usuario.
 - Desarrollo - actas HU desplegadas en pruebas. 
- Acta capacitación al equipo de operación </t>
  </si>
  <si>
    <t xml:space="preserve"> - Diagnóstico algoritmo usado
 - Requerimientos y prototipos 
 - Acta aprobación de historias de usuario. 
 - Desarrollo - actas HU desplegadas en pruebas. 
- Acta capacitación al equipo de operación</t>
  </si>
  <si>
    <t>Plan Estratégico de Tecnologías de la Información y las Comunicaciones ­ PETI  </t>
  </si>
  <si>
    <t xml:space="preserve"> -Informe de implementación</t>
  </si>
  <si>
    <t xml:space="preserve"> -Informe de implementación </t>
  </si>
  <si>
    <t xml:space="preserve"> - Plan de trabajo para la gestión de las vulnerabilidades técnicas en desarrollo  </t>
  </si>
  <si>
    <t xml:space="preserve"> - Informe de tratamiento y solución de vulnerabilidades técnicas en desarrollo </t>
  </si>
  <si>
    <t>Subdirección de Diseño de Instrumentos</t>
  </si>
  <si>
    <t>Brindar a la población con discapacidad mayor acceso en los exámenes de Estado, por medio del diseño y construcción de instrumentos de evaluación susceptibles a acomodaciones.</t>
  </si>
  <si>
    <t>Adaptar ítems para las comunidades étnicas que presentan los exámenes de Estado.</t>
  </si>
  <si>
    <t>Subdirección de Estadísticas</t>
  </si>
  <si>
    <t>Realizar la calificación de las pruebas de Estado Saber 11, Presaber, Insor, Validantes, Saber Pro y Saber TyT mediante estándares estadístico y psicométricos que respalda decisiones informadas en el ámbito educativo.</t>
  </si>
  <si>
    <t>Informe con las discusiones y propuestas de mejora sugeridas por los expertos.
Materiales de apoyo utilizados durante la presentación.</t>
  </si>
  <si>
    <t>Generar espacios de intercambio con expertos con el fin de presentar, discutir y recopilar información relevante que contribuya a la mejora continua de las metodologías de calificación de pruebas o exámenes aplicados por el ICFES.</t>
  </si>
  <si>
    <t>Subdirección de Información</t>
  </si>
  <si>
    <t xml:space="preserve"> - Informe de análisis de requerimientos misionales para productos de visualización
 - Levantamiento de requerimientos y elaboración de prototipos - Mockups de tableros
 - Informe acerca de la priorización de los reportes a crear.</t>
  </si>
  <si>
    <t>Documento de definición del modelo para implementar el Centro de Analítica.</t>
  </si>
  <si>
    <t xml:space="preserve"> - Desarrollo y pruebas del tablero (Tableros interactivos) 
 - Reportes automatizados con información relacionada a los resultados de los examinandos.</t>
  </si>
  <si>
    <t>Mockup con Rediseño de data Icfes como plataforma para el acceso a los datos.</t>
  </si>
  <si>
    <t>Evidencias de divulgación del centro de analítica</t>
  </si>
  <si>
    <t xml:space="preserve"> - Informe de Priorización y asignación de equipos</t>
  </si>
  <si>
    <t>Fortalecimiento Tecnológico</t>
  </si>
  <si>
    <t xml:space="preserve"> - Informe de implementación</t>
  </si>
  <si>
    <t>Cumplimiento de 61 actividades establecidas en el plan</t>
  </si>
  <si>
    <t>Plan de Mantenimiento de Servicios Tecnológicos  </t>
  </si>
  <si>
    <t xml:space="preserve"> - Diseño del tablero de acuerdo a las necesidades de las vulnerabilidades apps e infraestructura.  </t>
  </si>
  <si>
    <t xml:space="preserve"> - Informes trimestrales de implementación del tablero de Control</t>
  </si>
  <si>
    <t xml:space="preserve"> - Informes trimestrales de implementación del tablero de Control </t>
  </si>
  <si>
    <t>Plan de trabajo para implementar el 100% de los sistemas misionales con DRP</t>
  </si>
  <si>
    <t xml:space="preserve">Seguimiento trimestral al Plan de trabajo para implementar el 100% de los sistemas misionales con DRP </t>
  </si>
  <si>
    <t xml:space="preserve"> - Diseño del prototipo 
 - Desarrollo del prototipo 
 - Acta de comité de cambios </t>
  </si>
  <si>
    <t xml:space="preserve"> - Definición del proceso nombramiento
 - Diagramas del flujo del nombramiento  
 - Socialización al interior del equipo
 - Retroalimentación y Ajustes al documento </t>
  </si>
  <si>
    <t>Plan de trabajo 2024  servicios de intercambio de información.</t>
  </si>
  <si>
    <t>Seguimiento trimestral al cumplimiento del plan de trabajo 2024 sobre servicios de intercambio de información</t>
  </si>
  <si>
    <t xml:space="preserve"> - Documento propuesta de indicadores y su formulación 
 - Registros de asistencia socialización y retroalimentación sobre los indicadores
- Documento final indicadores de interoperabilidad </t>
  </si>
  <si>
    <t xml:space="preserve">Informe trimestral Comportamiento del servicio de interoperabilidad en el Icfes </t>
  </si>
  <si>
    <t xml:space="preserve"> -Informe seguimiento de la implementación del ajuste  
 - Acta Comité Cambios para paso a producción de monitoreo y generación de estadísticas</t>
  </si>
  <si>
    <t xml:space="preserve"> - Diagrama Modelo Conceptual de la Solución 
 - Documento de diseño de consumo de Consulta de cédulas de extranjería y permiso de protección temporal
 - Informe seguimiento implementación VPN entre Migración Colombia e Icfes </t>
  </si>
  <si>
    <t xml:space="preserve"> - Informe generación de mesas de interoperabilidad con la AND
 - Informe validación de requerimientos de conectividad y acceso 
 - Documento de diseño del consumo del servicio. </t>
  </si>
  <si>
    <t xml:space="preserve"> - Informe generación de mesas de interoperabilidad con la AND
 - Documento validación de requerimientos de conectividad y acceso 
 - Documento de diseño del consumo del servicio.</t>
  </si>
  <si>
    <t xml:space="preserve"> - Resumento de compromisos de mesas de interoperabilidad con la AND
 - Documento validación de requerimientos de conectividad y acceso 
 -  Documento de diseño del consumo del servicio.</t>
  </si>
  <si>
    <t xml:space="preserve"> - Resumen de compromisos de mesas de interoperabilidad con la AND
 - Informe validación de requerimientos de conectividad y acceso 
- Documento de diseño del consumo del servicio </t>
  </si>
  <si>
    <t>Informe trimestral del Comportamiento de los servicios que salieron a producción en 2023 y puestos en producción a la fecha</t>
  </si>
  <si>
    <t>Documentos gestión de procesos de intercambio de información en el trimestre</t>
  </si>
  <si>
    <t xml:space="preserve">informe de cumplimiento al plan de trabajo propuesto sobre nuevos servicios requeridos para el 2024 </t>
  </si>
  <si>
    <t xml:space="preserve"> - Diagrama del flujo de ajuste del proceso
 - Formatos asociados.	 
 - Acta de aprobación del procedimiento
 - Documento actualizado del procedimiento de entrega de información. </t>
  </si>
  <si>
    <t xml:space="preserve">Actas de reunión de al menos dos(2) mesas técnicas de gobierno de datos </t>
  </si>
  <si>
    <t xml:space="preserve"> - Catálogo de Unidades de Información con modificaciones
 - Mapa de Unidades de Información para área 1</t>
  </si>
  <si>
    <t xml:space="preserve">Catálogo de datos maestros </t>
  </si>
  <si>
    <t xml:space="preserve">Documento de soporte y control </t>
  </si>
  <si>
    <t>Documento del proceso y proceso funcionando de la automatización de la generación de las fotos del DIIN</t>
  </si>
  <si>
    <t>Fichas técnicas 2 nuevas fuentes externas</t>
  </si>
  <si>
    <t>Matriz de homologación de variables para las fichas técnicas externas trabajadas en el 2023</t>
  </si>
  <si>
    <t>Tableros de QA para fuentes trabajadas durante 2023</t>
  </si>
  <si>
    <t>Informes de QA y planes de trabajo para limpieza y remediación</t>
  </si>
  <si>
    <t>Actas de reunión de al menos tres(3) mesas técnicas de gobierno de datos</t>
  </si>
  <si>
    <t xml:space="preserve">Mapa de Unidades de Información de las  áreas </t>
  </si>
  <si>
    <t>Documento de soporte y control</t>
  </si>
  <si>
    <t>2 nuevas fichas técnicas de fuentes externas</t>
  </si>
  <si>
    <t xml:space="preserve">Marco de interoperabilidad en DARUMA </t>
  </si>
  <si>
    <t>Guía de calidad de datos en DARUMA</t>
  </si>
  <si>
    <t xml:space="preserve">Plan de apertura de datos abiertos en la entidad </t>
  </si>
  <si>
    <t>Documento de soporte y controles</t>
  </si>
  <si>
    <t>Tabla concepto y perfilamiento de la fuente interna</t>
  </si>
  <si>
    <t xml:space="preserve">Tableros de QA e informes </t>
  </si>
  <si>
    <t xml:space="preserve">Guía de control de fuentes de analítica  en DARUMA </t>
  </si>
  <si>
    <t xml:space="preserve">Guía de Gestión de Datos Geoespaciales en DARUMA </t>
  </si>
  <si>
    <t>Guía de Gestión de documentos electrónicos en DARUMA</t>
  </si>
  <si>
    <t>Documentación Maestra misional</t>
  </si>
  <si>
    <t>Documentación</t>
  </si>
  <si>
    <t xml:space="preserve">Ficha fuente externa  
Ficha técnica interna </t>
  </si>
  <si>
    <t>Definir acta de cumplimiento a satisfacción sobre los elementos en IPV6.</t>
  </si>
  <si>
    <t xml:space="preserve">Acta de cumplimiento elementos en IPV6. </t>
  </si>
  <si>
    <t>Definir inventario de elementos pendientes por adoptar IPV6 y  justificación de los que no se pueden implementar en IPV6</t>
  </si>
  <si>
    <t xml:space="preserve">Inventario de elementos pendientes por adoptar IPV6 y justificación de los que no se pueden implementar en IPV6 </t>
  </si>
  <si>
    <t>Definir plan de trabajo para intervenir los elementos pendientes a la adopción de IPV6</t>
  </si>
  <si>
    <t xml:space="preserve">Plan de trabajo para intervenir los elementos pendientes a la adopción de IPV6 </t>
  </si>
  <si>
    <t>Seguimiento al Plan de Trabajo trimestral al para intervenir los elementos pendientes a la adopción de IPV6 T2</t>
  </si>
  <si>
    <t xml:space="preserve">Seguimiento trimestral al Plan de Trabajo para intervenir los elementos pendientes a la adopción de IPV6 </t>
  </si>
  <si>
    <t>Seguimiento al Plan de Trabajo trimestral al para intervenir los elementos pendientes a la adopción de IPV6 T3</t>
  </si>
  <si>
    <t>Seguimiento al Plan de Trabajo trimestral al para intervenir los elementos pendientes a la adopción de IPV6 T4</t>
  </si>
  <si>
    <t>Seguimiento trimestral al Plan de Trabajo para intervenir los elementos pendientes a la adopción de IPV6</t>
  </si>
  <si>
    <t>Definir el plan de pruebas de restauración de información para el 2024</t>
  </si>
  <si>
    <t>Plan de pruebas de restauración de información para el 2024. (31-03-2024)</t>
  </si>
  <si>
    <t>Seguimiento al cumplimiento del plan de restauración T2</t>
  </si>
  <si>
    <t>Seguimiento al cumplimiento del plan de restauración</t>
  </si>
  <si>
    <t>Seguimiento al cumplimiento del plan de restauración T3</t>
  </si>
  <si>
    <t>Seguimiento al cumplimiento del plan de restauración T4</t>
  </si>
  <si>
    <t>Validar ingresos al servicio de Resultados de Carpeta Ciudadana Digital</t>
  </si>
  <si>
    <t>Informe sobre comportamiento de servicios de Carpeta Ciudadana Digital que salieron a producción en 2023.</t>
  </si>
  <si>
    <t>Establecer una encuesta en la página web para ser aplicada entre los usuarios que usan datos abiertos con el fin de conocer su nivel de satisfacción</t>
  </si>
  <si>
    <t xml:space="preserve">Encuesta virtual de satisfacción sobre uso de datos abiertos </t>
  </si>
  <si>
    <t>Realizar medición y análisis del nivel de satisfacción sobre el uso de datos abiertos en Icfes T3</t>
  </si>
  <si>
    <t>Medición de satisfacción sobre el uso de datos abiertos</t>
  </si>
  <si>
    <t>Realizar medición y análisis del nivel de satisfacción sobre el uso de datos abiertos en Icfes T4</t>
  </si>
  <si>
    <t xml:space="preserve">Definir el catálogo de datos maestros y de referencia, que contenga una columna indicando si es un dato maestro o de referencia. </t>
  </si>
  <si>
    <t>Catálogo de datos maestros y de referencia, que contenga una columna indicando si es un dato maestro o de referencia.</t>
  </si>
  <si>
    <t>Subdirección de Producción de Instrumentos</t>
  </si>
  <si>
    <t>Ejecutar los planes de producción editorial de las pruebas de estado, proyectos y demás instrumentos de evaluación siguiendo criterios de innovación, calidad y oportunidad basados en el enfoque diferencial.</t>
  </si>
  <si>
    <t>Planes de producción editorial ejecutados</t>
  </si>
  <si>
    <t>Ejecutar los planes de codificación de las pruebas de estado, proyectos y demás instrumentos de evaluación siguiendo criterios de innovación, calidad y oportunidad basados en el enfoque diferencial.</t>
  </si>
  <si>
    <t>Planes de codificación ejecutados</t>
  </si>
  <si>
    <t>Subdirección de Talento Humano</t>
  </si>
  <si>
    <t>Ejecutar el Plan Anual de Vacantes  </t>
  </si>
  <si>
    <t>Producto: Provisión de las vacantes que se presenten.
Evidencia: Carpetas de Historias Laborales</t>
  </si>
  <si>
    <t>4. Talento humano</t>
  </si>
  <si>
    <t>Plan Anual de Vacantes  </t>
  </si>
  <si>
    <t>Ejecutar el Plan de Previsión de Recursos Humanos  </t>
  </si>
  <si>
    <t>Producto: Documento Plan de Previsión de Recursos Humanos.
Evidencia: Archivos de gestión de STH</t>
  </si>
  <si>
    <t>Plan de Previsión de Recursos Humanos  </t>
  </si>
  <si>
    <t>Ejecutar el Plan Estratégico de Talento Humano  </t>
  </si>
  <si>
    <t>Producto: Documento Plan Estratégico de Talento Humano.
Evidencia: Archivos de gestión de STH</t>
  </si>
  <si>
    <t>Plan Estratégico de Talento Humano  </t>
  </si>
  <si>
    <t>Ejecutar el Plan Institucional de Capacitación   </t>
  </si>
  <si>
    <t>Producto: Actividades de capacitación desarrolladas.
Evidencia: Carpetas de seguimiento al PIC.</t>
  </si>
  <si>
    <t>Ejecutar el Plan de Incentivos Institucionales  </t>
  </si>
  <si>
    <t>Producto: Actividades de bienestar e incentivos realizadas.
Evidencia: Carpetas de seguimiento a las actividades de bienestar e incentivos.</t>
  </si>
  <si>
    <t>Plan de Incentivos Institucionales  </t>
  </si>
  <si>
    <t>Ejecutar el Plan Trabajo Anual en Seguridad y Salud en el Trabajo  </t>
  </si>
  <si>
    <t>Producto: Actividades de Seguridad y Salud en el Trabajo realizadas.
Evidencia: Carpetas de seguimiento a las actividades de Seguridad y Salud en el Trabajo.</t>
  </si>
  <si>
    <t>Plan Trabajo Anual en Seguridad y Salud en el Trabajo  </t>
  </si>
  <si>
    <t>Ejecutar el PAAC Anexo 6. Estrategia de Código de Integridad y Conflicto de Interés  </t>
  </si>
  <si>
    <t>Actividades del Anexo 6 PAAC ejecutadas</t>
  </si>
  <si>
    <t>5. Integridad</t>
  </si>
  <si>
    <t>Incluir en los acuerdos de gestión del personal directivo  y en los compromisos por evaluación del desempeño del personal de carrera, variables de desempeño relacionadas con servicio al ciudadano.</t>
  </si>
  <si>
    <t>Acuerdos de gestión del personal directivos aplicados con variables de desempeño relacionadas con servicio al ciudadano.</t>
  </si>
  <si>
    <t>Crear el procedimiento de retiro en el cual se incluya una actividad donde se especifique el uso de una herramienta para transferencia del conocimiento de los servidores que se retiran.</t>
  </si>
  <si>
    <t xml:space="preserve">Procedimiento de retiro creado con el uso de una herramienta para transferencia de conocimiento de los servidores retirados. </t>
  </si>
  <si>
    <t>Subdirección Financiera y Contable</t>
  </si>
  <si>
    <t xml:space="preserve">1. Identificar y analizar desde la perspectiva contable, la información contenida en los estados financieros sobre el costo real de las pruebas, para el seguimiento y desarrollo del modelo propuesto basado en actividades.
2.  Desarrollar una herramienta de gestión a partir de la información financiera con los insumos necesarios para determinar e implementar un esquema tarifario diferencial, planteando diversos escenarios de acuerdo con las dos actividades estratégicas establecidas entre la SFC y OAP. </t>
  </si>
  <si>
    <t>Unidad de Atención al Ciudadano</t>
  </si>
  <si>
    <t xml:space="preserve">Seguimientos realizados trimestralmente </t>
  </si>
  <si>
    <t>10. Racionalización de trámites</t>
  </si>
  <si>
    <t>PAAC Anexo 2. Racionalización de trámites  </t>
  </si>
  <si>
    <t>Proporcionar informes estadísticos trimestrales al Comité de Conciliación, sobre las fallas en la atención de PQRSD. Dicho informe deberá contener como mínimo, el número de PQRSD recibidas en el periodo, las solicitudes de ampliación de términos cursados a los peticionarios y sus causas y las respuestas emitidas por fuera del término legal.</t>
  </si>
  <si>
    <t xml:space="preserve">Informe de Fallas </t>
  </si>
  <si>
    <t xml:space="preserve">informe de casos </t>
  </si>
  <si>
    <t>Implementación del Modelo de Servicio fase II</t>
  </si>
  <si>
    <t>VP</t>
  </si>
  <si>
    <t>Objetivo1</t>
  </si>
  <si>
    <t>Iniciativa1</t>
  </si>
  <si>
    <t>MS</t>
  </si>
  <si>
    <t>Objetivo2</t>
  </si>
  <si>
    <t>Iniciativa2</t>
  </si>
  <si>
    <t>DO</t>
  </si>
  <si>
    <t>FI</t>
  </si>
  <si>
    <t>Objetivo3</t>
  </si>
  <si>
    <t>Iniciativa3</t>
  </si>
  <si>
    <t>Iniciativa4</t>
  </si>
  <si>
    <t>Objetivo4</t>
  </si>
  <si>
    <t>Iniciativa5</t>
  </si>
  <si>
    <t>Iniciativa6</t>
  </si>
  <si>
    <t>Iniciativa7</t>
  </si>
  <si>
    <t>Objetivo5</t>
  </si>
  <si>
    <t>Iniciativa8</t>
  </si>
  <si>
    <t>PAAC Anexo 6. Estrategia de Código de Integridad y Conflicto de Interés  </t>
  </si>
  <si>
    <t>Iniciativa9</t>
  </si>
  <si>
    <t>Objetivo6</t>
  </si>
  <si>
    <t>Iniciativa11</t>
  </si>
  <si>
    <t>Iniciativa10</t>
  </si>
  <si>
    <t>Iniciativa12</t>
  </si>
  <si>
    <t>Objetivo7</t>
  </si>
  <si>
    <t>Iniciativa13</t>
  </si>
  <si>
    <t>Iniciativa14</t>
  </si>
  <si>
    <t>Objetivo8</t>
  </si>
  <si>
    <t>Iniciativa15</t>
  </si>
  <si>
    <t>  </t>
  </si>
  <si>
    <t>Seguimiento a las actividades establecidas para el desarrollo de los estudios internacionales que se adelanten en la vigencia.
Monitoreo de gestión con consorcios para estudios internacionales en las siguientes líneas de tiempo:
Piloto PISA : ventana de aplicación 15 de abril al 31 de mayo
TALIS estudio principal módulo central: ventana de aplicación 1 de marzo al 31 de mayo
TALIS estudio principal módulo Starting Strong: ventana de aplicación 1 de abril al 2 de agosto
Piloto ERCE - Preparación y entrega base de datos nacional: 1 de enero al 31 de junio
Pre piloto PISA: 1 de agosto al 30 de septiembre</t>
  </si>
  <si>
    <t>Elaborar doce (12) apuntes del Icfes para la política educativa a partir de los resultados de las pruebas nacionales e internacionales.</t>
  </si>
  <si>
    <t>Elaborar catorce (14) informes de resultados, seis (6) nacionales y ocho (8) para clientes externos del Icfes con los resultados obtenidos en las pruebas Saber 3°, 5°, 7° y 9°, Saber 11°, Saber TyT, Saber Pro, PISA, SSES, ICCS y del examen de Patrulleros.</t>
  </si>
  <si>
    <t>Realizar seguimientos mensuales a la atención y respuesta efectiva de las diferentes PQRSF allegadas a la Subdirección de Análisis y Divulgación.</t>
  </si>
  <si>
    <t>Diseños de armado con adecuaciones para personas con discapacidad.</t>
  </si>
  <si>
    <t>Ítems adaptados con las particularidades requeridas por parte de las comunidades étnicas.</t>
  </si>
  <si>
    <t>Documentar y remitir casos de PQRSD que fueron de manera deficiente en  términos de tiempo, calidad y pertinencia, para el análisis por parte del grupo interno de trabajo de asuntos disciplinarios en lo que respecta a su competencia</t>
  </si>
  <si>
    <t xml:space="preserve">Realizar reporte diagnóstico final de la consultoría del programa Sacúdete.
Asegurar el enfoque diferencial y de interseccionalidad en el marco del proyecto de inclusión de población, por medio de adaptación de cuadernillos e informes de resultados.
</t>
  </si>
  <si>
    <t>Informe de procesamiento y análisis de resultados (primera medición) del instrumento de medición.
Reporte diagnóstico final de la consultoría para orientar el ejercicio hacia el futuro.
Adaptación de cuadernillos 
Pilotajes con comunidades NARP</t>
  </si>
  <si>
    <t>Realizar el seguimiento al  Plan de Participación Ciudadana</t>
  </si>
  <si>
    <t>Realizar el Seguimiento Mecanismos para mejorar la Atención al Ciudadano</t>
  </si>
  <si>
    <t xml:space="preserve">Realizar el Seguimiento estrategia de racionalización </t>
  </si>
  <si>
    <t>Implementar la fase II del modelo de servicio de la Unidad de Atención al Ciudadano</t>
  </si>
  <si>
    <t>Desarrollar estrategias de comunicación interna con las diferentes dependencias del Instituto, garantizando una difusión apropiada y oportuna de la información que genera el Instituto a todos los colaboradores.</t>
  </si>
  <si>
    <t>Formalizar el protocolo de gestión de solicitudes, peticiones y comentarios en las redes sociales activas de la entidad.</t>
  </si>
  <si>
    <t>Protocolo aprobado e implementado</t>
  </si>
  <si>
    <t>Desarrollar el componente de comunicaciones del  Anexo 3: Estrategia de Rendición de cuentas del Plan de Participación Ciudadana, Plan MIPG: 17.</t>
  </si>
  <si>
    <t>Implementa y mantener el Sistema de Gestión del Conocimiento, bajo la norma ISO 30401:2019</t>
  </si>
  <si>
    <t>Sistema de Gestión del Conocimiento</t>
  </si>
  <si>
    <t>Hacer Seguimiento a planes, programas y proyectos para el adecuado desarrollo institucional</t>
  </si>
  <si>
    <t>Dirección General</t>
  </si>
  <si>
    <t>Implementar el índice de la calidad de la educación</t>
  </si>
  <si>
    <t>Actas de comités directivos</t>
  </si>
  <si>
    <t>Índice implementado</t>
  </si>
  <si>
    <t xml:space="preserve">Revisar y establecer el cronograma de trabajo para implementar la metodología de planes estadísticos definida por el DANE </t>
  </si>
  <si>
    <t xml:space="preserve">Adaptar y aplicar los instrumentos de planificación estadística para definir la planeación estadística en el Icfes </t>
  </si>
  <si>
    <t>Consolidar y generar los resultados de la aplicación de los instrumentos de planificación estadística del DANE</t>
  </si>
  <si>
    <t>Realizar una revisión de los resultados de  planeación estadística, para establecer la necesidad de información a partir de los registros administrativos que tiene el Icfes.</t>
  </si>
  <si>
    <t xml:space="preserve">Realizar la aplicación de una encuesta para identificar la percepción de los usuarios actualmente </t>
  </si>
  <si>
    <t>Fortalecer la implementación del componente de calidad estadística definido para el sistema de integrado de gestión del Icfes</t>
  </si>
  <si>
    <t xml:space="preserve">Documento con los indicadores seleccionados </t>
  </si>
  <si>
    <t>Cronograma de trabajo</t>
  </si>
  <si>
    <t xml:space="preserve">Documento de resultados de planificación estadística </t>
  </si>
  <si>
    <t>Plan de acción</t>
  </si>
  <si>
    <t xml:space="preserve">Presentación </t>
  </si>
  <si>
    <t>Registro administrativo documentado</t>
  </si>
  <si>
    <t>Necesidades de información identificadas</t>
  </si>
  <si>
    <t>Ayudas de memoria de las mesas de trabajo</t>
  </si>
  <si>
    <t>Resultados encuesta usuarios internos y externos</t>
  </si>
  <si>
    <t>Recopilar información y determinar mejoras para el Icfes producto de la estrategia de rendición de cuentas y participación ciudadana</t>
  </si>
  <si>
    <t>Realizar caracterización de las acciones con enfoque diferencial en el Plan de Acción Institucional</t>
  </si>
  <si>
    <t>Realizar revisión de los indicadores disponibles en el SICODE, que pueden ser de utilidad para apoyar en la medición de los objetivos del PEI, PAI y Plan Sectorial, y establecer límites y alcances</t>
  </si>
  <si>
    <t>Establecer acciones para mejorar la capacidad estadística en el Icfes</t>
  </si>
  <si>
    <t>Documentar los registros administrativos en el Icfes de acuerdo con los lineamientos del DANE</t>
  </si>
  <si>
    <t>Realizar el contacto con usuarios potenciales para llevar a cabo la identificación de necesidades de información</t>
  </si>
  <si>
    <t>Ficha técnica, armado de prueba, construcción de ítems e informes de resultados de aplicación piloto Saber 11A y 11B
Informe Nacional de Resultados saber 3579 (capítulo de Cuestionarios Auxiliares)</t>
  </si>
  <si>
    <t>Definir en el plan de continuidad tecnológica las pruebas de restauración de los sistemas de información críticos.</t>
  </si>
  <si>
    <t xml:space="preserve">Plan de continuidad tecnológica las pruebas de restauración de los sistemas de información críticos. </t>
  </si>
  <si>
    <t xml:space="preserve">Participación del Icfes en eventos regionales, nacionales e internacionales </t>
  </si>
  <si>
    <t>Requerimiento al operador logístico, aprobación de presupuesto.</t>
  </si>
  <si>
    <t>Establecer una Política de Comunicaciones para la entidad.</t>
  </si>
  <si>
    <t>La política de comunicaciones aprobada, socializada e implementada</t>
  </si>
  <si>
    <t>Establecer y ejecutar una estrategia de relacionamiento regional con grupos de interés.</t>
  </si>
  <si>
    <t>Documento de la estrategia y cinco actividades de relacionamiento en regiones con grupos de interés y grupos de valor</t>
  </si>
  <si>
    <t>Habilitar las condiciones técnicas y tecnologías para los ejercicios de rendición de cuentas</t>
  </si>
  <si>
    <t>Implementar y documentar el sistema integrado de gestión del Icfes</t>
  </si>
  <si>
    <t xml:space="preserve">Actualización de aplicativo DARUMA.
Política de riesgos actualizada.
Procedimiento de gestión integral de riesgos documentado.
</t>
  </si>
  <si>
    <t>Implementar el proyecto "Prepárate con el Icfes"</t>
  </si>
  <si>
    <t>Proyecto "Prepárate con el Icfes" implementado</t>
  </si>
  <si>
    <t>Actas del comité de conciliación con los resultados</t>
  </si>
  <si>
    <t>Crear en el aplicativo DARUMA un indicador del proceso que mida la tasa de éxito de las acciones de repetición de manera semestral.</t>
  </si>
  <si>
    <t>Indicador en aplicativo DARUMA</t>
  </si>
  <si>
    <t>Documento en el sistema de gestión de calidad a través del aplicativo DARUMA</t>
  </si>
  <si>
    <t>Realizar auditorías internas sobre gestión y resultados, a los procesos o proyectos  del Plan Anual de Auditoría aprobado por el Comité Institucional de Coordinación de Control Interno y realizar los informes de Ley y de Seguimiento que le  competen</t>
  </si>
  <si>
    <t xml:space="preserve"> Sitio web de investigaciones anidado en portal Icfes:
https://www.icfes.gov.co/investigaciones </t>
  </si>
  <si>
    <t>Política actualizada y publicada</t>
  </si>
  <si>
    <t xml:space="preserve">Procedimientos, Guías y formatos normalizados </t>
  </si>
  <si>
    <t xml:space="preserve">Procedimiento Normalizado en DARUMA </t>
  </si>
  <si>
    <t>Crear y diseñar 4 multimedia interactivas como herramientas de difusión para los productos digitales contemplados en la etapa de resultados de Saber 3°, 5°, 7°, 9°, 11°, TyT.</t>
  </si>
  <si>
    <t>Multimedia interactivas</t>
  </si>
  <si>
    <t>Diseñar, implementar y desarrollar 3 multimedia offline a la medida que acorte las brechas de la información de los resultados de las pruebas de las diferentes comunidades indígenas.</t>
  </si>
  <si>
    <t xml:space="preserve">Multimedia y productos digitales a la medida </t>
  </si>
  <si>
    <t>Informes en Excel de seguimiento de PQRSF procesado y con semáforo de alertas de respuestas contestadas.</t>
  </si>
  <si>
    <t xml:space="preserve"> -Documento principios de construcción segura 
 - Publicación documento en DARUMA 
 - Acta Socialización documento </t>
  </si>
  <si>
    <t>Informe de seguimiento trimestral.
Productos de la operación estadística.
Informe semestral de la implementación de la política de gestión de información estadística.</t>
  </si>
  <si>
    <t>Documento actualizado Modelo explotación de datos en DARUMA</t>
  </si>
  <si>
    <t>Fichas técnica externa ficha técnica interna</t>
  </si>
  <si>
    <t xml:space="preserve">Instrumentos planificación estadística del DANE adaptados </t>
  </si>
  <si>
    <t>Manual operativo componente de calidad estadística finalizado</t>
  </si>
  <si>
    <t>Socializar la ficha técnica de registros administrativos a la DTI y OAP</t>
  </si>
  <si>
    <r>
      <t xml:space="preserve">Sede Electrónica Fase II: </t>
    </r>
    <r>
      <rPr>
        <sz val="11"/>
        <rFont val="Arial"/>
        <family val="2"/>
      </rPr>
      <t>Levantar los requerimientos, diseño e implementación del envío de notificaciones por correo electrónico, mensaje de texto en sede electrónica informándoles a usuarios sobre el estado y actualizaciones de los procesos</t>
    </r>
  </si>
  <si>
    <r>
      <rPr>
        <b/>
        <sz val="11"/>
        <rFont val="Arial"/>
        <family val="2"/>
      </rPr>
      <t>Sede Electrónica Fase II:</t>
    </r>
    <r>
      <rPr>
        <sz val="11"/>
        <rFont val="Arial"/>
        <family val="2"/>
      </rPr>
      <t xml:space="preserve"> Realizar el diseño de especificaciones técnicas, funcionales, la interfaz gráfica, diseño e implementación para el módulo de administración de la sede electrónica.</t>
    </r>
  </si>
  <si>
    <r>
      <rPr>
        <b/>
        <sz val="11"/>
        <rFont val="Arial"/>
        <family val="2"/>
      </rPr>
      <t xml:space="preserve">Sede Electrónica Fase II: </t>
    </r>
    <r>
      <rPr>
        <sz val="11"/>
        <rFont val="Arial"/>
        <family val="2"/>
      </rPr>
      <t>Realizar el diseño, levantamiento de requerimientos funcionales e implementación de las funcionalidades que permiten realizar la autogestión de inscripciones a los roles de programa y directivos de las IES</t>
    </r>
  </si>
  <si>
    <r>
      <t xml:space="preserve">Sede Electrónica Fase II: . </t>
    </r>
    <r>
      <rPr>
        <sz val="11"/>
        <rFont val="Arial"/>
        <family val="2"/>
      </rPr>
      <t>Definir los requerimientos técnicos y funcionales en la continuación de los procesos de interoperabilidad con fuentes oficiales. MEN Cubrimiento de Programas (SNIES)</t>
    </r>
  </si>
  <si>
    <r>
      <rPr>
        <b/>
        <sz val="11"/>
        <rFont val="Arial"/>
        <family val="2"/>
      </rPr>
      <t xml:space="preserve">Sede Electrónica Fase II: . </t>
    </r>
    <r>
      <rPr>
        <sz val="11"/>
        <rFont val="Arial"/>
        <family val="2"/>
      </rPr>
      <t xml:space="preserve">Definir los requerimientos técnicos y funcionales en la continuación de los procesos de interoperabilidad con fuentes oficiales. Ministerio de Salud (Registro de Discapacidad). </t>
    </r>
  </si>
  <si>
    <r>
      <rPr>
        <b/>
        <sz val="11"/>
        <rFont val="Arial"/>
        <family val="2"/>
      </rPr>
      <t xml:space="preserve">Sede Electrónica Fase II: . </t>
    </r>
    <r>
      <rPr>
        <sz val="11"/>
        <rFont val="Arial"/>
        <family val="2"/>
      </rPr>
      <t xml:space="preserve">Definir los requerimientos técnicos y funcionales en la continuación de los procesos de interoperabilidad con fuentes oficiales. Migración Colombia Consulta de tipos de documento (CE, PPT) </t>
    </r>
  </si>
  <si>
    <r>
      <rPr>
        <b/>
        <sz val="11"/>
        <rFont val="Arial"/>
        <family val="2"/>
      </rPr>
      <t xml:space="preserve">Sede Electrónica Fase II: . </t>
    </r>
    <r>
      <rPr>
        <sz val="11"/>
        <rFont val="Arial"/>
        <family val="2"/>
      </rPr>
      <t>Definir los requerimientos técnicos y funcionales en la continuación de los procesos de interoperabilidad con fuentes oficiales. UARIV – Validación de registro de personas como víctimas</t>
    </r>
  </si>
  <si>
    <r>
      <rPr>
        <b/>
        <sz val="11"/>
        <rFont val="Arial"/>
        <family val="2"/>
      </rPr>
      <t>Sede Electrónica Fase II:</t>
    </r>
    <r>
      <rPr>
        <sz val="11"/>
        <rFont val="Arial"/>
        <family val="2"/>
      </rPr>
      <t xml:space="preserve"> Definir y realizar los requerimientos, diseños técnicos y funcionales para los módulos de resultados de las pruebas de estado (individuales, agregados, agrupados y clasificación de planteles y sábana de notas). </t>
    </r>
  </si>
  <si>
    <r>
      <rPr>
        <b/>
        <sz val="11"/>
        <rFont val="Arial"/>
        <family val="2"/>
      </rPr>
      <t>Sede Electrónica Fase II:</t>
    </r>
    <r>
      <rPr>
        <sz val="11"/>
        <rFont val="Arial"/>
        <family val="2"/>
      </rPr>
      <t xml:space="preserve"> Definir y realizar los requerimientos y diseños técnicos y funcionales para prueba electrónica desde dispositivos móviles en modalidad pre-icfes y cajas de herramientas.</t>
    </r>
  </si>
  <si>
    <r>
      <rPr>
        <b/>
        <sz val="11"/>
        <rFont val="Arial"/>
        <family val="2"/>
      </rPr>
      <t>Sede Electrónica Fase II:</t>
    </r>
    <r>
      <rPr>
        <sz val="11"/>
        <rFont val="Arial"/>
        <family val="2"/>
      </rPr>
      <t xml:space="preserve"> Definir y realizar los requerimientos, diseños técnicos y funcionales que permita a los usuarios desde aplicación móvil el registro, ingreso y proceso asociado a la inscripción de pruebas.</t>
    </r>
  </si>
  <si>
    <t>Determinar los temas de capacitación de GD, así como la posibilidad de formación de auditores en GD, para someterlos a consideración en el Sistema Integrado</t>
  </si>
  <si>
    <t>Listado de temas para posible  capacitación en el Icfes</t>
  </si>
  <si>
    <t>PLAN DE ACCIÓN INSTITUCIONAL 2024</t>
  </si>
  <si>
    <t>-</t>
  </si>
  <si>
    <t>Modelo de Costeo</t>
  </si>
  <si>
    <t>DG</t>
  </si>
  <si>
    <t>STH</t>
  </si>
  <si>
    <t>SFC</t>
  </si>
  <si>
    <t>SASG</t>
  </si>
  <si>
    <t>UAC</t>
  </si>
  <si>
    <t>OACM</t>
  </si>
  <si>
    <t>OCI</t>
  </si>
  <si>
    <t>OAP</t>
  </si>
  <si>
    <t>OAJ</t>
  </si>
  <si>
    <t>OGPI</t>
  </si>
  <si>
    <t>DE</t>
  </si>
  <si>
    <t>SE</t>
  </si>
  <si>
    <t>SAD</t>
  </si>
  <si>
    <t>SDI</t>
  </si>
  <si>
    <t>DPO</t>
  </si>
  <si>
    <t>SAI</t>
  </si>
  <si>
    <t>SPI</t>
  </si>
  <si>
    <t>DTI</t>
  </si>
  <si>
    <t>SI</t>
  </si>
  <si>
    <t>SDA</t>
  </si>
  <si>
    <t>PAI-DE1</t>
  </si>
  <si>
    <t>PAI-DE2</t>
  </si>
  <si>
    <t>PAI-DE3</t>
  </si>
  <si>
    <t>PAI-DE4</t>
  </si>
  <si>
    <t>PAI-DPO1</t>
  </si>
  <si>
    <t>PAI-DTI1</t>
  </si>
  <si>
    <t>PAI-DTI2</t>
  </si>
  <si>
    <t>PAI-DTI3</t>
  </si>
  <si>
    <t>PAI-DTI4</t>
  </si>
  <si>
    <t>PAI-DTI5</t>
  </si>
  <si>
    <t>PAI-DTI6</t>
  </si>
  <si>
    <t>PAI-DTI7</t>
  </si>
  <si>
    <t>PAI-DTI8</t>
  </si>
  <si>
    <t>PAI-DTI9</t>
  </si>
  <si>
    <t>PAI-DTI10</t>
  </si>
  <si>
    <t>PAI-DG1</t>
  </si>
  <si>
    <t>PAI-DG2</t>
  </si>
  <si>
    <t>PAI-DG3</t>
  </si>
  <si>
    <t>PAI-OACM1</t>
  </si>
  <si>
    <t>PAI-OACM2</t>
  </si>
  <si>
    <t>PAI-OACM3</t>
  </si>
  <si>
    <t>PAI-OACM4</t>
  </si>
  <si>
    <t>PAI-OACM5</t>
  </si>
  <si>
    <t>PAI-OACM6</t>
  </si>
  <si>
    <t>PAI-OACM7</t>
  </si>
  <si>
    <t>PAI-OAP1</t>
  </si>
  <si>
    <t>PAI-OAP2</t>
  </si>
  <si>
    <t>PAI-OAP3</t>
  </si>
  <si>
    <t>PAI-OAP4</t>
  </si>
  <si>
    <t>PAI-OAP5</t>
  </si>
  <si>
    <t>PAI-OAP6</t>
  </si>
  <si>
    <t>PAI-OAP7</t>
  </si>
  <si>
    <t>PAI-OAP8</t>
  </si>
  <si>
    <t>PAI-OAP9</t>
  </si>
  <si>
    <t>PAI-OAP10</t>
  </si>
  <si>
    <t>PAI-OAP11</t>
  </si>
  <si>
    <t>PAI-OAJ1</t>
  </si>
  <si>
    <t>PAI-OAJ2</t>
  </si>
  <si>
    <t>PAI-OAJ3</t>
  </si>
  <si>
    <t>PAI-OAJ4</t>
  </si>
  <si>
    <t>PAI-OAJ5</t>
  </si>
  <si>
    <t>PAI-OAJ6</t>
  </si>
  <si>
    <t>PAI-OAJ7</t>
  </si>
  <si>
    <t>PAI-OCI1</t>
  </si>
  <si>
    <t>PAI-OGPI1</t>
  </si>
  <si>
    <t>PAI-OGPI2</t>
  </si>
  <si>
    <t>PAI-OGPI3</t>
  </si>
  <si>
    <t>PAI-OGPI4</t>
  </si>
  <si>
    <t>PAI-OGPI5</t>
  </si>
  <si>
    <t>PAI-SASG1</t>
  </si>
  <si>
    <t>PAI-SASG2</t>
  </si>
  <si>
    <t>PAI-SASG3</t>
  </si>
  <si>
    <t>PAI-SASG4</t>
  </si>
  <si>
    <t>PAI-SASG5</t>
  </si>
  <si>
    <t>PAI-SASG6</t>
  </si>
  <si>
    <t>PAI-SASG7</t>
  </si>
  <si>
    <t>PAI-SASG8</t>
  </si>
  <si>
    <t>PAI-SASG9</t>
  </si>
  <si>
    <t>PAI-SASG10</t>
  </si>
  <si>
    <t>PAI-SASG11</t>
  </si>
  <si>
    <t>PAI-SASG12</t>
  </si>
  <si>
    <t>PAI-SASG13</t>
  </si>
  <si>
    <t>PAI-SASG14</t>
  </si>
  <si>
    <t>PAI-SASG15</t>
  </si>
  <si>
    <t>PAI-SASG16</t>
  </si>
  <si>
    <t>PAI-SAD1</t>
  </si>
  <si>
    <t>PAI-SAD2</t>
  </si>
  <si>
    <t>PAI-SAD3</t>
  </si>
  <si>
    <t>PAI-SAD4</t>
  </si>
  <si>
    <t>PAI-SAD5</t>
  </si>
  <si>
    <t>PAI-SAD6</t>
  </si>
  <si>
    <t>PAI-SAD7</t>
  </si>
  <si>
    <t>PAI-SAD8</t>
  </si>
  <si>
    <t>PAI-SAD9</t>
  </si>
  <si>
    <t>PAI-SAD10</t>
  </si>
  <si>
    <t>PAI-SAD11</t>
  </si>
  <si>
    <t>PAI-SAD12</t>
  </si>
  <si>
    <t>PAI-SAD13</t>
  </si>
  <si>
    <t>PAI-SAD14</t>
  </si>
  <si>
    <t>PAI-SAD15</t>
  </si>
  <si>
    <t>PAI-SAD16</t>
  </si>
  <si>
    <t>PAI-SAD17</t>
  </si>
  <si>
    <t>PAI-SAD18</t>
  </si>
  <si>
    <t>PAI-SAD19</t>
  </si>
  <si>
    <t>PAI-SAD20</t>
  </si>
  <si>
    <t>PAI-SAD21</t>
  </si>
  <si>
    <t>PAI-SAD22</t>
  </si>
  <si>
    <t>PAI-SAD23</t>
  </si>
  <si>
    <t>PAI-SAD24</t>
  </si>
  <si>
    <t>PAI-SAD25</t>
  </si>
  <si>
    <t>PAI-SAD26</t>
  </si>
  <si>
    <t>PAI-SAD27</t>
  </si>
  <si>
    <t>PAI-SAD28</t>
  </si>
  <si>
    <t>PAI-SAD29</t>
  </si>
  <si>
    <t>PAI-SAD30</t>
  </si>
  <si>
    <t>PAI-SAD31</t>
  </si>
  <si>
    <t>PAI-SAD32</t>
  </si>
  <si>
    <t>PAI-SAD33</t>
  </si>
  <si>
    <t>PAI-SAD34</t>
  </si>
  <si>
    <t>PAI-SAI1</t>
  </si>
  <si>
    <t>PAI-SDA1</t>
  </si>
  <si>
    <t>PAI-SDA2</t>
  </si>
  <si>
    <t>PAI-SDA3</t>
  </si>
  <si>
    <t>PAI-SDA4</t>
  </si>
  <si>
    <t>PAI-SDA5</t>
  </si>
  <si>
    <t>PAI-SDA6</t>
  </si>
  <si>
    <t>PAI-SDA7</t>
  </si>
  <si>
    <t>PAI-SDA8</t>
  </si>
  <si>
    <t>PAI-SDA9</t>
  </si>
  <si>
    <t>PAI-SDA10</t>
  </si>
  <si>
    <t>PAI-SDA11</t>
  </si>
  <si>
    <t>PAI-SDA12</t>
  </si>
  <si>
    <t>PAI-SDA13</t>
  </si>
  <si>
    <t>PAI-SDA14</t>
  </si>
  <si>
    <t>PAI-SDA15</t>
  </si>
  <si>
    <t>PAI-SDA16</t>
  </si>
  <si>
    <t>PAI-SDA17</t>
  </si>
  <si>
    <t>PAI-SDA18</t>
  </si>
  <si>
    <t>PAI-SDA19</t>
  </si>
  <si>
    <t>PAI-SDA20</t>
  </si>
  <si>
    <t>PAI-SDA21</t>
  </si>
  <si>
    <t>PAI-SDA22</t>
  </si>
  <si>
    <t>PAI-SDA23</t>
  </si>
  <si>
    <t>PAI-SDA24</t>
  </si>
  <si>
    <t>PAI-SDA25</t>
  </si>
  <si>
    <t>PAI-SDA26</t>
  </si>
  <si>
    <t>PAI-SDA27</t>
  </si>
  <si>
    <t>PAI-SDA28</t>
  </si>
  <si>
    <t>PAI-SDA29</t>
  </si>
  <si>
    <t>PAI-SDA30</t>
  </si>
  <si>
    <t>PAI-SDA31</t>
  </si>
  <si>
    <t>PAI-SDA32</t>
  </si>
  <si>
    <t>PAI-SDA33</t>
  </si>
  <si>
    <t>PAI-SDA34</t>
  </si>
  <si>
    <t>PAI-SDA35</t>
  </si>
  <si>
    <t>PAI-SDA36</t>
  </si>
  <si>
    <t>PAI-SDA37</t>
  </si>
  <si>
    <t>PAI-SDI1</t>
  </si>
  <si>
    <t>PAI-SDI2</t>
  </si>
  <si>
    <t>PAI-SE1</t>
  </si>
  <si>
    <t>PAI-SE2</t>
  </si>
  <si>
    <t>PAI-SE3</t>
  </si>
  <si>
    <t>PAI-SE4</t>
  </si>
  <si>
    <t>PAI-SE5</t>
  </si>
  <si>
    <t>PAI-SE6</t>
  </si>
  <si>
    <t>PAI-SE7</t>
  </si>
  <si>
    <t>PAI-SE8</t>
  </si>
  <si>
    <t>PAI-SE9</t>
  </si>
  <si>
    <t>PAI-SE10</t>
  </si>
  <si>
    <t>PAI-SE11</t>
  </si>
  <si>
    <t>PAI-SE12</t>
  </si>
  <si>
    <t>PAI-SE13</t>
  </si>
  <si>
    <t>PAI-SI1</t>
  </si>
  <si>
    <t>PAI-SI2</t>
  </si>
  <si>
    <t>PAI-SI3</t>
  </si>
  <si>
    <t>PAI-SI4</t>
  </si>
  <si>
    <t>PAI-SI5</t>
  </si>
  <si>
    <t>PAI-SI6</t>
  </si>
  <si>
    <t>PAI-SI7</t>
  </si>
  <si>
    <t>PAI-SI8</t>
  </si>
  <si>
    <t>PAI-SI9</t>
  </si>
  <si>
    <t>PAI-SI10</t>
  </si>
  <si>
    <t>PAI-SI11</t>
  </si>
  <si>
    <t>PAI-SI12</t>
  </si>
  <si>
    <t>PAI-SI13</t>
  </si>
  <si>
    <t>PAI-SI14</t>
  </si>
  <si>
    <t>PAI-SI15</t>
  </si>
  <si>
    <t>PAI-SI16</t>
  </si>
  <si>
    <t>PAI-SI17</t>
  </si>
  <si>
    <t>PAI-SI18</t>
  </si>
  <si>
    <t>PAI-SI19</t>
  </si>
  <si>
    <t>PAI-SI20</t>
  </si>
  <si>
    <t>PAI-SI21</t>
  </si>
  <si>
    <t>PAI-SI22</t>
  </si>
  <si>
    <t>PAI-SI23</t>
  </si>
  <si>
    <t>PAI-SI24</t>
  </si>
  <si>
    <t>PAI-SI25</t>
  </si>
  <si>
    <t>PAI-SI26</t>
  </si>
  <si>
    <t>PAI-SI27</t>
  </si>
  <si>
    <t>PAI-SI28</t>
  </si>
  <si>
    <t>PAI-SI29</t>
  </si>
  <si>
    <t>PAI-SI30</t>
  </si>
  <si>
    <t>PAI-SI31</t>
  </si>
  <si>
    <t>PAI-SI32</t>
  </si>
  <si>
    <t>PAI-SI33</t>
  </si>
  <si>
    <t>PAI-SI34</t>
  </si>
  <si>
    <t>PAI-SI35</t>
  </si>
  <si>
    <t>PAI-SI36</t>
  </si>
  <si>
    <t>PAI-SI37</t>
  </si>
  <si>
    <t>PAI-SI38</t>
  </si>
  <si>
    <t>PAI-SI39</t>
  </si>
  <si>
    <t>PAI-SI40</t>
  </si>
  <si>
    <t>PAI-SI41</t>
  </si>
  <si>
    <t>PAI-SI42</t>
  </si>
  <si>
    <t>PAI-SI43</t>
  </si>
  <si>
    <t>PAI-SI44</t>
  </si>
  <si>
    <t>PAI-SI45</t>
  </si>
  <si>
    <t>PAI-SI46</t>
  </si>
  <si>
    <t>PAI-SI47</t>
  </si>
  <si>
    <t>PAI-SI48</t>
  </si>
  <si>
    <t>PAI-SI49</t>
  </si>
  <si>
    <t>PAI-SI50</t>
  </si>
  <si>
    <t>PAI-SI51</t>
  </si>
  <si>
    <t>PAI-SI52</t>
  </si>
  <si>
    <t>PAI-SI53</t>
  </si>
  <si>
    <t>PAI-SI54</t>
  </si>
  <si>
    <t>PAI-SI55</t>
  </si>
  <si>
    <t>PAI-SI56</t>
  </si>
  <si>
    <t>PAI-SI57</t>
  </si>
  <si>
    <t>PAI-SI58</t>
  </si>
  <si>
    <t>PAI-SI59</t>
  </si>
  <si>
    <t>PAI-SI60</t>
  </si>
  <si>
    <t>PAI-SI61</t>
  </si>
  <si>
    <t>PAI-SI62</t>
  </si>
  <si>
    <t>PAI-SI63</t>
  </si>
  <si>
    <t>PAI-SI64</t>
  </si>
  <si>
    <t>PAI-SI65</t>
  </si>
  <si>
    <t>PAI-SI66</t>
  </si>
  <si>
    <t>PAI-SI67</t>
  </si>
  <si>
    <t>PAI-SI68</t>
  </si>
  <si>
    <t>PAI-SI69</t>
  </si>
  <si>
    <t>PAI-SI70</t>
  </si>
  <si>
    <t>PAI-SI71</t>
  </si>
  <si>
    <t>PAI-SI72</t>
  </si>
  <si>
    <t>PAI-SI73</t>
  </si>
  <si>
    <t>PAI-SI74</t>
  </si>
  <si>
    <t>PAI-SI75</t>
  </si>
  <si>
    <t>PAI-SI76</t>
  </si>
  <si>
    <t>PAI-SI77</t>
  </si>
  <si>
    <t>PAI-SI78</t>
  </si>
  <si>
    <t>PAI-SI79</t>
  </si>
  <si>
    <t>PAI-SI80</t>
  </si>
  <si>
    <t>PAI-SI81</t>
  </si>
  <si>
    <t>PAI-SI82</t>
  </si>
  <si>
    <t>PAI-SI83</t>
  </si>
  <si>
    <t>PAI-SI84</t>
  </si>
  <si>
    <t>PAI-SI85</t>
  </si>
  <si>
    <t>PAI-SI86</t>
  </si>
  <si>
    <t>PAI-SI87</t>
  </si>
  <si>
    <t>PAI-SI88</t>
  </si>
  <si>
    <t>PAI-STH1</t>
  </si>
  <si>
    <t>PAI-STH2</t>
  </si>
  <si>
    <t>PAI-STH3</t>
  </si>
  <si>
    <t>PAI-STH4</t>
  </si>
  <si>
    <t>PAI-STH5</t>
  </si>
  <si>
    <t>PAI-STH6</t>
  </si>
  <si>
    <t>PAI-STH7</t>
  </si>
  <si>
    <t>PAI-STH8</t>
  </si>
  <si>
    <t>PAI-STH9</t>
  </si>
  <si>
    <t>PAI-SFC2</t>
  </si>
  <si>
    <t>PAI-UAC1</t>
  </si>
  <si>
    <t>PAI-UAC2</t>
  </si>
  <si>
    <t>PAI-UAC3</t>
  </si>
  <si>
    <t>PAI-UAC4</t>
  </si>
  <si>
    <t>PAI-UAC5</t>
  </si>
  <si>
    <t>PAI-UAC6</t>
  </si>
  <si>
    <r>
      <rPr>
        <b/>
        <sz val="11"/>
        <rFont val="Arial"/>
        <family val="2"/>
      </rPr>
      <t>Plan de Seguridad y Privacidad de la Información:</t>
    </r>
    <r>
      <rPr>
        <sz val="11"/>
        <rFont val="Arial"/>
        <family val="2"/>
      </rPr>
      <t xml:space="preserve"> Ejecutar el Plan anual 2024 de establecido de acuerdo con los lineamientos MIPG</t>
    </r>
  </si>
  <si>
    <r>
      <rPr>
        <b/>
        <sz val="11"/>
        <rFont val="Arial"/>
        <family val="2"/>
      </rPr>
      <t>Plan de Tratamiento de Riesgos de Seguridad y Privacidad de la Información:</t>
    </r>
    <r>
      <rPr>
        <sz val="11"/>
        <rFont val="Arial"/>
        <family val="2"/>
      </rPr>
      <t xml:space="preserve"> Ejecutar el Plan anual 2024 de establecido de acuerdo con los lineamientos MIPG</t>
    </r>
  </si>
  <si>
    <r>
      <rPr>
        <b/>
        <sz val="11"/>
        <rFont val="Arial"/>
        <family val="2"/>
      </rPr>
      <t xml:space="preserve">Realizar rueda de negocios internacional: 
</t>
    </r>
    <r>
      <rPr>
        <sz val="11"/>
        <rFont val="Arial"/>
        <family val="2"/>
      </rPr>
      <t>- Estructurar el evento (2 meses)
- Construir Base de datos y realizar telemercadeo (2 meses)
- Realizar alistamiento de evento (2 meses)
- Ejecutar Evento (1 semana)
- Realizar seguimiento post evento (1 mes)
- Construir informe de resultados ( 1 mes)</t>
    </r>
  </si>
  <si>
    <r>
      <t xml:space="preserve">Divulgar el Portafolio de Servicios:
</t>
    </r>
    <r>
      <rPr>
        <sz val="11"/>
        <rFont val="Arial"/>
        <family val="2"/>
      </rPr>
      <t xml:space="preserve">- Construir estrategia de comunicaciones  ( 1 mes)
- Construir y/o actualizar base de datos de clientes (2 mes)
- Construir piezas de información (1 mes)
- Ejecutar estrategia de comunicación para divulgación (1 mes) </t>
    </r>
  </si>
  <si>
    <r>
      <t xml:space="preserve">Fortalecer el micrositio de consultoría de la pagina web del Icfes
</t>
    </r>
    <r>
      <rPr>
        <sz val="11"/>
        <rFont val="Arial"/>
        <family val="2"/>
      </rPr>
      <t>-  Actualizar  contenido de servicios institucionales (2 Meses)
- Actualización de apartado gráfico de la interfaz (2 meses)
- Actualización portafolio descargable versión 2024 (1 meses)</t>
    </r>
    <r>
      <rPr>
        <b/>
        <sz val="11"/>
        <rFont val="Arial"/>
        <family val="2"/>
      </rPr>
      <t xml:space="preserve"> </t>
    </r>
  </si>
  <si>
    <r>
      <rPr>
        <b/>
        <sz val="11"/>
        <rFont val="Arial"/>
        <family val="2"/>
      </rPr>
      <t>Sede Electrónica Fase II:</t>
    </r>
    <r>
      <rPr>
        <sz val="11"/>
        <rFont val="Arial"/>
        <family val="2"/>
      </rPr>
      <t xml:space="preserve"> Realizar los requerimientos de diseño y elaboración de prototipo de la aplicación móvil que permita facilitar el proceso de inscripción y presentación de prueba electrónica en dispositivos móviles. </t>
    </r>
  </si>
  <si>
    <r>
      <t xml:space="preserve">Fortalecimiento del proceso de citación:  </t>
    </r>
    <r>
      <rPr>
        <sz val="11"/>
        <rFont val="Arial"/>
        <family val="2"/>
      </rPr>
      <t>Gestionar sitios con procesos de georreferenciación para la consulta y visualización de los lugares de presentación de los diferentes tipos de pruebas desde sede electrónica.</t>
    </r>
  </si>
  <si>
    <r>
      <rPr>
        <b/>
        <sz val="11"/>
        <rFont val="Arial"/>
        <family val="2"/>
      </rPr>
      <t xml:space="preserve">Fortalecimiento y aseguramiento del Ciclo de vida del ítem: </t>
    </r>
    <r>
      <rPr>
        <sz val="11"/>
        <rFont val="Arial"/>
        <family val="2"/>
      </rPr>
      <t>Salir a producción con la fase 1: meta prueba, meta examen, plan de construcción, construcción de ítems (8 tipos de interacciones bajo estándar QTI)</t>
    </r>
  </si>
  <si>
    <r>
      <rPr>
        <b/>
        <sz val="11"/>
        <rFont val="Arial"/>
        <family val="2"/>
      </rPr>
      <t xml:space="preserve">Fortalecimiento y aseguramiento del Ciclo de vida del ítem: </t>
    </r>
    <r>
      <rPr>
        <sz val="11"/>
        <rFont val="Arial"/>
        <family val="2"/>
      </rPr>
      <t>Estabilizar PRISMA en los módulos de Instrumentos, Cuestionarios Auxiliares y Producción Editorial - instructivo de reporte</t>
    </r>
  </si>
  <si>
    <r>
      <rPr>
        <b/>
        <sz val="11"/>
        <rFont val="Arial"/>
        <family val="2"/>
      </rPr>
      <t xml:space="preserve">Fortalecimiento y aseguramiento del Ciclo de vida del ítem: </t>
    </r>
    <r>
      <rPr>
        <sz val="11"/>
        <rFont val="Arial"/>
        <family val="2"/>
      </rPr>
      <t>Estabilizar PRISMA en los módulos de Instrumentos, Cuestionarios Auxiliares y Producción Editorial - estabilización T2</t>
    </r>
  </si>
  <si>
    <r>
      <rPr>
        <b/>
        <sz val="11"/>
        <rFont val="Arial"/>
        <family val="2"/>
      </rPr>
      <t xml:space="preserve">Fortalecimiento y aseguramiento del Ciclo de vida del ítem: </t>
    </r>
    <r>
      <rPr>
        <sz val="11"/>
        <rFont val="Arial"/>
        <family val="2"/>
      </rPr>
      <t>Estabilizar PRISMA en los módulos de Instrumentos, Cuestionarios Auxiliares y Producción Editorial - estabilización T3</t>
    </r>
  </si>
  <si>
    <r>
      <rPr>
        <b/>
        <sz val="11"/>
        <rFont val="Arial"/>
        <family val="2"/>
      </rPr>
      <t xml:space="preserve">Fortalecimiento y aseguramiento del Ciclo de vida del ítem: </t>
    </r>
    <r>
      <rPr>
        <sz val="11"/>
        <rFont val="Arial"/>
        <family val="2"/>
      </rPr>
      <t>Estabilizar PRISMA en los módulos de Instrumentos, Cuestionarios Auxiliares y Producción Editorial - estabilización T4</t>
    </r>
  </si>
  <si>
    <r>
      <rPr>
        <b/>
        <sz val="11"/>
        <rFont val="Arial"/>
        <family val="2"/>
      </rPr>
      <t>Fortalecimiento y aseguramiento del Ciclo de vida del ítem</t>
    </r>
    <r>
      <rPr>
        <sz val="11"/>
        <rFont val="Arial"/>
        <family val="2"/>
      </rPr>
      <t>: Adquirir Licencias de Coeditor</t>
    </r>
  </si>
  <si>
    <r>
      <rPr>
        <b/>
        <sz val="11"/>
        <rFont val="Arial"/>
        <family val="2"/>
      </rPr>
      <t>Fortalecimiento y aseguramiento del Ciclo de vida del ítem:</t>
    </r>
    <r>
      <rPr>
        <sz val="11"/>
        <rFont val="Arial"/>
        <family val="2"/>
      </rPr>
      <t xml:space="preserve"> Revisar el código “R” (usado en armado y estadística), determinar el control y custodia por parte de la SDA, evaluar si es viable integrarlo o es necesario desarrollar las reglas establecidas</t>
    </r>
  </si>
  <si>
    <r>
      <rPr>
        <b/>
        <sz val="11"/>
        <rFont val="Arial"/>
        <family val="2"/>
      </rPr>
      <t xml:space="preserve">Fortalecimiento y aseguramiento del Ciclo de vida del ítem:  </t>
    </r>
    <r>
      <rPr>
        <sz val="11"/>
        <rFont val="Arial"/>
        <family val="2"/>
      </rPr>
      <t>Levantar la información, documentar historias de usuario, desarrollar, pruebas de calidad y salir a producción para culminar la fase 2 correspondiente al alcance de ficha de armado</t>
    </r>
  </si>
  <si>
    <r>
      <rPr>
        <b/>
        <sz val="11"/>
        <rFont val="Arial"/>
        <family val="2"/>
      </rPr>
      <t xml:space="preserve">Fortalecimiento y aseguramiento del Ciclo de vida del ítem: </t>
    </r>
    <r>
      <rPr>
        <sz val="11"/>
        <rFont val="Arial"/>
        <family val="2"/>
      </rPr>
      <t>Salir a producción con la fase 2 con alcance a Ficha técnica y Ruta Express.</t>
    </r>
  </si>
  <si>
    <r>
      <rPr>
        <b/>
        <sz val="11"/>
        <rFont val="Arial"/>
        <family val="2"/>
      </rPr>
      <t>Fortalecimiento y aseguramiento del Ciclo de vida del ítem:</t>
    </r>
    <r>
      <rPr>
        <sz val="11"/>
        <rFont val="Arial"/>
        <family val="2"/>
      </rPr>
      <t xml:space="preserve"> Implementar workflow para mejorar la presentación de tareas y actividades en el sistema, de manera que sean más intuitivas, de fácil interacción para los usuarios, sincronizada y completa.</t>
    </r>
  </si>
  <si>
    <r>
      <rPr>
        <b/>
        <sz val="11"/>
        <rFont val="Arial"/>
        <family val="2"/>
      </rPr>
      <t>Actualización del módulo de aprovisionamiento...:</t>
    </r>
    <r>
      <rPr>
        <sz val="11"/>
        <rFont val="Arial"/>
        <family val="2"/>
      </rPr>
      <t xml:space="preserve">  Ajustar el proceso de configuración que permita especificar como se requiere generar la biblia dependiendo de la especificación del examen, incluyendo pruebas electrónicas y pruebas mixtas</t>
    </r>
  </si>
  <si>
    <r>
      <rPr>
        <b/>
        <sz val="11"/>
        <rFont val="Arial"/>
        <family val="2"/>
      </rPr>
      <t>Actualización del módulo de aprovisionamiento...:</t>
    </r>
    <r>
      <rPr>
        <sz val="11"/>
        <rFont val="Arial"/>
        <family val="2"/>
      </rPr>
      <t xml:space="preserve">  Implementar funcionalidad de configuración de validaciones de la información requerida para la generación de las biblias, agregando validaciones que mitiguen errores durante generación de entregables </t>
    </r>
  </si>
  <si>
    <r>
      <rPr>
        <b/>
        <sz val="11"/>
        <rFont val="Arial"/>
        <family val="2"/>
      </rPr>
      <t>Actualización del módulo de aprovisionamiento...</t>
    </r>
    <r>
      <rPr>
        <sz val="11"/>
        <rFont val="Arial"/>
        <family val="2"/>
      </rPr>
      <t xml:space="preserve">:  Implementación de la funcionalidad de la generación automática de las credenciales para las pruebas electrónicas. </t>
    </r>
  </si>
  <si>
    <r>
      <rPr>
        <b/>
        <sz val="11"/>
        <rFont val="Arial"/>
        <family val="2"/>
      </rPr>
      <t>Actualización del módulo de aprovisionamiento...</t>
    </r>
    <r>
      <rPr>
        <sz val="11"/>
        <rFont val="Arial"/>
        <family val="2"/>
      </rPr>
      <t xml:space="preserve">:  Definición y la implementación de un modelo integral para la identificación de cambios efectuados en la inscripción y citación inicial.  </t>
    </r>
  </si>
  <si>
    <r>
      <rPr>
        <b/>
        <sz val="11"/>
        <rFont val="Arial"/>
        <family val="2"/>
      </rPr>
      <t xml:space="preserve">Actualización del módulo de aprovisionamiento...: </t>
    </r>
    <r>
      <rPr>
        <sz val="11"/>
        <rFont val="Arial"/>
        <family val="2"/>
      </rPr>
      <t xml:space="preserve"> Implementación de la funcionalidad que permita la generación de la biblia adicional donde se identifiquen los cambios (citación, el material o examen) posterior a la entrega de la biblia principal al op. </t>
    </r>
  </si>
  <si>
    <r>
      <rPr>
        <b/>
        <sz val="11"/>
        <rFont val="Arial"/>
        <family val="2"/>
      </rPr>
      <t xml:space="preserve">Fortalecimiento del proceso de citación: </t>
    </r>
    <r>
      <rPr>
        <sz val="11"/>
        <rFont val="Arial"/>
        <family val="2"/>
      </rPr>
      <t xml:space="preserve"> Efectuar la gestión de sitios con procesos de georreferenciación y colaboración con los responsables de sitios para la confirmación de disponibilidad, capacidad y características de los sitios.</t>
    </r>
  </si>
  <si>
    <r>
      <rPr>
        <b/>
        <sz val="11"/>
        <rFont val="Arial"/>
        <family val="2"/>
      </rPr>
      <t>Fortalecimiento del proceso de citación:</t>
    </r>
    <r>
      <rPr>
        <sz val="11"/>
        <rFont val="Arial"/>
        <family val="2"/>
      </rPr>
      <t xml:space="preserve">  Implementar alertas en el proceso de citación que indiquen posibles inconsistencias en la asignación de sitios a los examinandos partiendo de la georreferenciación de los sitios y el proceso de inscripción</t>
    </r>
  </si>
  <si>
    <r>
      <rPr>
        <b/>
        <sz val="11"/>
        <rFont val="Arial"/>
        <family val="2"/>
      </rPr>
      <t>Fortalecimiento del proceso de citación:</t>
    </r>
    <r>
      <rPr>
        <sz val="11"/>
        <rFont val="Arial"/>
        <family val="2"/>
      </rPr>
      <t xml:space="preserve"> Optimizar y adaptar a las nuevas modalidades el algoritmo de citación usado, teniendo en cuenta las nuevas características de las pruebas y reduciendo la cantidad de citaciones manuales</t>
    </r>
  </si>
  <si>
    <r>
      <rPr>
        <b/>
        <sz val="11"/>
        <rFont val="Arial"/>
        <family val="2"/>
      </rPr>
      <t>PETI -  Evolucionar/estabilizar soluciones misionales y de apoyo:</t>
    </r>
    <r>
      <rPr>
        <sz val="11"/>
        <rFont val="Arial"/>
        <family val="2"/>
      </rPr>
      <t xml:space="preserve">  Creación documento los Principios de construcción de los sistemas  seguros y documentación anexa que deben cumplir las fábricas de desarrollo externas y equipos internos</t>
    </r>
  </si>
  <si>
    <r>
      <rPr>
        <b/>
        <sz val="11"/>
        <rFont val="Arial"/>
        <family val="2"/>
      </rPr>
      <t>PETI -  Evolucionar/estabilizar soluciones misionales y de apoyo:</t>
    </r>
    <r>
      <rPr>
        <sz val="11"/>
        <rFont val="Arial"/>
        <family val="2"/>
      </rPr>
      <t xml:space="preserve">  Creación documento los Principios de construcción de los sistemas  seguros y documentación anexa - Informe T3</t>
    </r>
  </si>
  <si>
    <r>
      <rPr>
        <b/>
        <sz val="11"/>
        <rFont val="Arial"/>
        <family val="2"/>
      </rPr>
      <t>PETI -  Evolucionar/estabilizar soluciones misionales y de apoyo:</t>
    </r>
    <r>
      <rPr>
        <sz val="11"/>
        <rFont val="Arial"/>
        <family val="2"/>
      </rPr>
      <t xml:space="preserve">  Creación documento los Principios de construcción de los sistemas  seguros y documentación anexa - Informe T4</t>
    </r>
  </si>
  <si>
    <r>
      <rPr>
        <b/>
        <sz val="11"/>
        <rFont val="Arial"/>
        <family val="2"/>
      </rPr>
      <t xml:space="preserve">PETI -  Evolucionar/estabilizar soluciones misionales y de apoyo: </t>
    </r>
    <r>
      <rPr>
        <sz val="11"/>
        <rFont val="Arial"/>
        <family val="2"/>
      </rPr>
      <t xml:space="preserve">Realizar </t>
    </r>
    <r>
      <rPr>
        <b/>
        <sz val="11"/>
        <rFont val="Arial"/>
        <family val="2"/>
      </rPr>
      <t>s</t>
    </r>
    <r>
      <rPr>
        <sz val="11"/>
        <rFont val="Arial"/>
        <family val="2"/>
      </rPr>
      <t>eguimiento a gestión de vulnerabilidad en el código - plan de trabajo</t>
    </r>
  </si>
  <si>
    <r>
      <rPr>
        <b/>
        <sz val="11"/>
        <rFont val="Arial"/>
        <family val="2"/>
      </rPr>
      <t xml:space="preserve">PETI -  Evolucionar/estabilizar soluciones misionales y de apoyo: </t>
    </r>
    <r>
      <rPr>
        <sz val="11"/>
        <rFont val="Arial"/>
        <family val="2"/>
      </rPr>
      <t xml:space="preserve">Realizar </t>
    </r>
    <r>
      <rPr>
        <b/>
        <sz val="11"/>
        <rFont val="Arial"/>
        <family val="2"/>
      </rPr>
      <t>s</t>
    </r>
    <r>
      <rPr>
        <sz val="11"/>
        <rFont val="Arial"/>
        <family val="2"/>
      </rPr>
      <t>eguimiento a gestión de vulnerabilidad en el código T2</t>
    </r>
  </si>
  <si>
    <r>
      <rPr>
        <b/>
        <sz val="11"/>
        <rFont val="Arial"/>
        <family val="2"/>
      </rPr>
      <t xml:space="preserve">PETI -  Evolucionar/estabilizar soluciones misionales y de apoyo: </t>
    </r>
    <r>
      <rPr>
        <sz val="11"/>
        <rFont val="Arial"/>
        <family val="2"/>
      </rPr>
      <t xml:space="preserve">Realizar </t>
    </r>
    <r>
      <rPr>
        <b/>
        <sz val="11"/>
        <rFont val="Arial"/>
        <family val="2"/>
      </rPr>
      <t>s</t>
    </r>
    <r>
      <rPr>
        <sz val="11"/>
        <rFont val="Arial"/>
        <family val="2"/>
      </rPr>
      <t>eguimiento a gestión de vulnerabilidad en el código T3</t>
    </r>
  </si>
  <si>
    <r>
      <rPr>
        <b/>
        <sz val="11"/>
        <rFont val="Arial"/>
        <family val="2"/>
      </rPr>
      <t xml:space="preserve">PETI -  Evolucionar/estabilizar soluciones misionales y de apoyo: </t>
    </r>
    <r>
      <rPr>
        <sz val="11"/>
        <rFont val="Arial"/>
        <family val="2"/>
      </rPr>
      <t xml:space="preserve">Realizar </t>
    </r>
    <r>
      <rPr>
        <b/>
        <sz val="11"/>
        <rFont val="Arial"/>
        <family val="2"/>
      </rPr>
      <t>s</t>
    </r>
    <r>
      <rPr>
        <sz val="11"/>
        <rFont val="Arial"/>
        <family val="2"/>
      </rPr>
      <t>eguimiento a gestión de vulnerabilidad en el código T4</t>
    </r>
  </si>
  <si>
    <r>
      <rPr>
        <b/>
        <sz val="11"/>
        <rFont val="Arial"/>
        <family val="2"/>
      </rPr>
      <t>Centro de Analítica para el Sector Educativo:</t>
    </r>
    <r>
      <rPr>
        <sz val="11"/>
        <rFont val="Arial"/>
        <family val="2"/>
      </rPr>
      <t xml:space="preserve"> Centralizar y disponer de la información necesaria para el proyecto y para el análisis de las distintas fuentes. - Requerimientos de información</t>
    </r>
  </si>
  <si>
    <r>
      <rPr>
        <b/>
        <sz val="11"/>
        <rFont val="Arial"/>
        <family val="2"/>
      </rPr>
      <t>Centro de Analítica para el Sector Educativo:</t>
    </r>
    <r>
      <rPr>
        <sz val="11"/>
        <rFont val="Arial"/>
        <family val="2"/>
      </rPr>
      <t xml:space="preserve"> Establecer documento de definición del modelo para implementar el Centro de Analítica.</t>
    </r>
  </si>
  <si>
    <r>
      <rPr>
        <b/>
        <sz val="11"/>
        <rFont val="Arial"/>
        <family val="2"/>
      </rPr>
      <t>Centro de Analítica para el Sector Educativo:</t>
    </r>
    <r>
      <rPr>
        <sz val="11"/>
        <rFont val="Arial"/>
        <family val="2"/>
      </rPr>
      <t xml:space="preserve"> Generar productos de analítica que permitan identificar y visualizar patrones en los datos.</t>
    </r>
  </si>
  <si>
    <r>
      <rPr>
        <b/>
        <sz val="11"/>
        <rFont val="Arial"/>
        <family val="2"/>
      </rPr>
      <t>Centro de Analítica para el Sector Educativo:</t>
    </r>
    <r>
      <rPr>
        <sz val="11"/>
        <rFont val="Arial"/>
        <family val="2"/>
      </rPr>
      <t xml:space="preserve"> Generar aplicativo mejorado del PIR para consulta y análisis de resultados por partes de las IES</t>
    </r>
  </si>
  <si>
    <r>
      <rPr>
        <b/>
        <sz val="11"/>
        <rFont val="Arial"/>
        <family val="2"/>
      </rPr>
      <t>Centro de Analítica para el Sector Educativo:</t>
    </r>
    <r>
      <rPr>
        <sz val="11"/>
        <rFont val="Arial"/>
        <family val="2"/>
      </rPr>
      <t xml:space="preserve"> Divulgación del centro de analítica a los actores del sector educativo. </t>
    </r>
  </si>
  <si>
    <r>
      <rPr>
        <b/>
        <sz val="11"/>
        <rFont val="Arial"/>
        <family val="2"/>
      </rPr>
      <t xml:space="preserve">Modernización de escritorios: </t>
    </r>
    <r>
      <rPr>
        <sz val="11"/>
        <rFont val="Arial"/>
        <family val="2"/>
      </rPr>
      <t>Actualizar los equipos de computo fase I asignados a los funcionarios con características técnicas acordes a las necesidades de la entidad - Asignación</t>
    </r>
  </si>
  <si>
    <r>
      <rPr>
        <b/>
        <sz val="11"/>
        <rFont val="Arial"/>
        <family val="2"/>
      </rPr>
      <t xml:space="preserve">Modernización de escritorios: </t>
    </r>
    <r>
      <rPr>
        <sz val="11"/>
        <rFont val="Arial"/>
        <family val="2"/>
      </rPr>
      <t>Actualizar los equipos de computo fase I asignados a los funcionarios con características técnicas acordes a las necesidades de la entidad - Implementación</t>
    </r>
  </si>
  <si>
    <r>
      <rPr>
        <b/>
        <sz val="11"/>
        <rFont val="Arial"/>
        <family val="2"/>
      </rPr>
      <t>Plan de Mantenimiento de Servicios Tecnológicos:</t>
    </r>
    <r>
      <rPr>
        <sz val="11"/>
        <rFont val="Arial"/>
        <family val="2"/>
      </rPr>
      <t xml:space="preserve"> Ejecutar el Plan anual 2024 de establecido de acuerdo con los lineamientos MIPG</t>
    </r>
  </si>
  <si>
    <r>
      <rPr>
        <b/>
        <sz val="11"/>
        <rFont val="Arial"/>
        <family val="2"/>
      </rPr>
      <t xml:space="preserve">PETI - Fortalecer el modelo de Gestión de la operación de Servicios Tecnológicos: </t>
    </r>
    <r>
      <rPr>
        <sz val="11"/>
        <rFont val="Arial"/>
        <family val="2"/>
      </rPr>
      <t xml:space="preserve"> Implementar tablero de control y seguimiento de vulnerabilidades apps e infraestructura. </t>
    </r>
  </si>
  <si>
    <r>
      <rPr>
        <b/>
        <sz val="11"/>
        <rFont val="Arial"/>
        <family val="2"/>
      </rPr>
      <t xml:space="preserve">PETI - Fortalecer el modelo de Gestión de la operación de Servicios Tecnológicos: </t>
    </r>
    <r>
      <rPr>
        <sz val="11"/>
        <rFont val="Arial"/>
        <family val="2"/>
      </rPr>
      <t xml:space="preserve"> Realizar Seguimiento al tablero de control y seguimiento de vulnerabilidades apps e infraestructura T2</t>
    </r>
  </si>
  <si>
    <r>
      <rPr>
        <b/>
        <sz val="11"/>
        <rFont val="Arial"/>
        <family val="2"/>
      </rPr>
      <t xml:space="preserve">PETI - Fortalecer el modelo de Gestión de la operación de Servicios Tecnológicos: </t>
    </r>
    <r>
      <rPr>
        <sz val="11"/>
        <rFont val="Arial"/>
        <family val="2"/>
      </rPr>
      <t xml:space="preserve"> Realizar Seguimiento al tablero de control y seguimiento de vulnerabilidades apps e infraestructura T3</t>
    </r>
  </si>
  <si>
    <r>
      <rPr>
        <b/>
        <sz val="11"/>
        <rFont val="Arial"/>
        <family val="2"/>
      </rPr>
      <t xml:space="preserve">PETI - Fortalecer el modelo de Gestión de la operación de Servicios Tecnológicos: </t>
    </r>
    <r>
      <rPr>
        <sz val="11"/>
        <rFont val="Arial"/>
        <family val="2"/>
      </rPr>
      <t xml:space="preserve"> Realizar Seguimiento al tablero de control y seguimiento de vulnerabilidades apps e infraestructura T4</t>
    </r>
  </si>
  <si>
    <r>
      <rPr>
        <b/>
        <sz val="11"/>
        <rFont val="Arial"/>
        <family val="2"/>
      </rPr>
      <t>PETI - Fortalecer el modelo de Gestión de la operación de Servicios Tecnológicos:</t>
    </r>
    <r>
      <rPr>
        <sz val="11"/>
        <rFont val="Arial"/>
        <family val="2"/>
      </rPr>
      <t xml:space="preserve"> Establecer plan de trabajo para implementar el 100% de los sistemas misionales con DRP. </t>
    </r>
  </si>
  <si>
    <r>
      <rPr>
        <b/>
        <sz val="11"/>
        <rFont val="Arial"/>
        <family val="2"/>
      </rPr>
      <t>PETI - Fortalecer el modelo de Gestión de la operación de Servicios Tecnológicos:</t>
    </r>
    <r>
      <rPr>
        <sz val="11"/>
        <rFont val="Arial"/>
        <family val="2"/>
      </rPr>
      <t xml:space="preserve"> Realizar seguimiento al plan de implementación del 100% de los sistemas misionales con DRP T2 </t>
    </r>
  </si>
  <si>
    <r>
      <rPr>
        <b/>
        <sz val="11"/>
        <rFont val="Arial"/>
        <family val="2"/>
      </rPr>
      <t>PETI - Fortalecer el modelo de Gestión de la operación de Servicios Tecnológicos:</t>
    </r>
    <r>
      <rPr>
        <sz val="11"/>
        <rFont val="Arial"/>
        <family val="2"/>
      </rPr>
      <t xml:space="preserve"> Realizar seguimiento al plan de implementación del 100% de los sistemas misionales con DRP T3 </t>
    </r>
  </si>
  <si>
    <r>
      <rPr>
        <b/>
        <sz val="11"/>
        <rFont val="Arial"/>
        <family val="2"/>
      </rPr>
      <t>PETI - Fortalecer el modelo de Gestión de la operación de Servicios Tecnológicos:</t>
    </r>
    <r>
      <rPr>
        <sz val="11"/>
        <rFont val="Arial"/>
        <family val="2"/>
      </rPr>
      <t xml:space="preserve"> Realizar seguimiento al plan de implementación del 100% de los sistemas misionales con DRP T4</t>
    </r>
  </si>
  <si>
    <r>
      <rPr>
        <b/>
        <sz val="11"/>
        <rFont val="Arial"/>
        <family val="2"/>
      </rPr>
      <t>PETI - Fortalecer el modelo de Gestión de la operación de Servicios Tecnológicos:</t>
    </r>
    <r>
      <rPr>
        <sz val="11"/>
        <rFont val="Arial"/>
        <family val="2"/>
      </rPr>
      <t xml:space="preserve">  Implementar tablero de control y seguimiento del nombramiento de cada aplicación para coordinador lo pueda visualizar</t>
    </r>
  </si>
  <si>
    <r>
      <rPr>
        <b/>
        <sz val="11"/>
        <rFont val="Arial"/>
        <family val="2"/>
      </rPr>
      <t>PETI - Fortalecer el modelo de Gestión de la operación de Servicios Tecnológicos:</t>
    </r>
    <r>
      <rPr>
        <sz val="11"/>
        <rFont val="Arial"/>
        <family val="2"/>
      </rPr>
      <t xml:space="preserve"> Documentación del proceso de nombramiento</t>
    </r>
  </si>
  <si>
    <r>
      <rPr>
        <b/>
        <sz val="11"/>
        <rFont val="Arial"/>
        <family val="2"/>
      </rPr>
      <t>​MIPG- Interoperabilidad</t>
    </r>
    <r>
      <rPr>
        <sz val="11"/>
        <rFont val="Arial"/>
        <family val="2"/>
      </rPr>
      <t>: Establecer plan de trabajo 2024 con el fin de identificar servicios de intercambio de información para la realización de otros procedimientos administrativos y consultas de acceso a la información pública vinculados a X-ROAD.​</t>
    </r>
  </si>
  <si>
    <r>
      <rPr>
        <b/>
        <sz val="11"/>
        <rFont val="Arial"/>
        <family val="2"/>
      </rPr>
      <t>MIPG- Interoperabilidad:</t>
    </r>
    <r>
      <rPr>
        <sz val="11"/>
        <rFont val="Arial"/>
        <family val="2"/>
      </rPr>
      <t xml:space="preserve"> Seguimiento al cumplimiento del plan de trabajo 2024 sobre servicios de intercambio de información T2</t>
    </r>
  </si>
  <si>
    <r>
      <rPr>
        <b/>
        <sz val="11"/>
        <rFont val="Arial"/>
        <family val="2"/>
      </rPr>
      <t xml:space="preserve">MIPG- Interoperabilidad: </t>
    </r>
    <r>
      <rPr>
        <sz val="11"/>
        <rFont val="Arial"/>
        <family val="2"/>
      </rPr>
      <t>Seguimiento al cumplimiento del plan de trabajo 2024 sobre servicios de intercambio de información T3</t>
    </r>
  </si>
  <si>
    <r>
      <rPr>
        <b/>
        <sz val="11"/>
        <rFont val="Arial"/>
        <family val="2"/>
      </rPr>
      <t>MIPG- Interoperabilidad:</t>
    </r>
    <r>
      <rPr>
        <sz val="11"/>
        <rFont val="Arial"/>
        <family val="2"/>
      </rPr>
      <t xml:space="preserve"> Seguimiento al cumplimiento del plan de trabajo 2024 sobre servicios de intercambio de información T4</t>
    </r>
  </si>
  <si>
    <r>
      <rPr>
        <b/>
        <sz val="11"/>
        <rFont val="Arial"/>
        <family val="2"/>
      </rPr>
      <t>MIPG- Interoperabilidad:</t>
    </r>
    <r>
      <rPr>
        <sz val="11"/>
        <rFont val="Arial"/>
        <family val="2"/>
      </rPr>
      <t xml:space="preserve"> Diseñar indicadores que permitan medir el comportamiento de los servicios de interoperabilidad en producción</t>
    </r>
  </si>
  <si>
    <r>
      <rPr>
        <b/>
        <sz val="11"/>
        <rFont val="Arial"/>
        <family val="2"/>
      </rPr>
      <t>MIPG - Interoperabilidad:</t>
    </r>
    <r>
      <rPr>
        <sz val="11"/>
        <rFont val="Arial"/>
        <family val="2"/>
      </rPr>
      <t xml:space="preserve"> Generar informe trimestral acerca del comportamiento del servicio de interoperabilidad en el Icfes y sus beneficios de acuerdo con medición de indicadores (T2)</t>
    </r>
  </si>
  <si>
    <r>
      <rPr>
        <b/>
        <sz val="11"/>
        <rFont val="Arial"/>
        <family val="2"/>
      </rPr>
      <t>MIPG - Interoperabilidad:</t>
    </r>
    <r>
      <rPr>
        <sz val="11"/>
        <rFont val="Arial"/>
        <family val="2"/>
      </rPr>
      <t xml:space="preserve"> Generar informe trimestral acerca del comportamiento del servicio de interoperabilidad en el Icfes y sus beneficios de acuerdo con medición de indicadores (T3)</t>
    </r>
  </si>
  <si>
    <r>
      <rPr>
        <b/>
        <sz val="11"/>
        <rFont val="Arial"/>
        <family val="2"/>
      </rPr>
      <t xml:space="preserve">MIPG - Interoperabilidad: </t>
    </r>
    <r>
      <rPr>
        <sz val="11"/>
        <rFont val="Arial"/>
        <family val="2"/>
      </rPr>
      <t>Generar informe trimestral acerca del comportamiento del servicio de interoperabilidad en el Icfes y sus beneficios de acuerdo con medición de indicadores (T4)</t>
    </r>
  </si>
  <si>
    <r>
      <rPr>
        <b/>
        <sz val="11"/>
        <rFont val="Arial"/>
        <family val="2"/>
      </rPr>
      <t>PETI - Interoperabilidad:</t>
    </r>
    <r>
      <rPr>
        <sz val="11"/>
        <rFont val="Arial"/>
        <family val="2"/>
      </rPr>
      <t xml:space="preserve">  Implementar monitoreo de Servicios en  x-road y servicios de resultados para entidades externas.</t>
    </r>
  </si>
  <si>
    <r>
      <rPr>
        <b/>
        <sz val="11"/>
        <rFont val="Arial"/>
        <family val="2"/>
      </rPr>
      <t>PETI - Interoperabilidad:</t>
    </r>
    <r>
      <rPr>
        <sz val="11"/>
        <rFont val="Arial"/>
        <family val="2"/>
      </rPr>
      <t xml:space="preserve"> Realizar diseño de consumo de servicio para Consulta de cédulas de extranjería y permiso por Protección temporal.</t>
    </r>
  </si>
  <si>
    <r>
      <rPr>
        <b/>
        <sz val="11"/>
        <rFont val="Arial"/>
        <family val="2"/>
      </rPr>
      <t>PETI - Interoperabilidad:</t>
    </r>
    <r>
      <rPr>
        <sz val="11"/>
        <rFont val="Arial"/>
        <family val="2"/>
      </rPr>
      <t xml:space="preserve"> Realizar diseño de consumo del servicio de Resguardos y comunidades indígenas. (Min Interior)</t>
    </r>
  </si>
  <si>
    <r>
      <rPr>
        <b/>
        <sz val="11"/>
        <rFont val="Arial"/>
        <family val="2"/>
      </rPr>
      <t>PETI - Interoperabilidad:</t>
    </r>
    <r>
      <rPr>
        <sz val="11"/>
        <rFont val="Arial"/>
        <family val="2"/>
      </rPr>
      <t xml:space="preserve"> Realizar diseño de consumo del servicio de identificación de personas Afrodescendientes (Min Interior). </t>
    </r>
  </si>
  <si>
    <r>
      <rPr>
        <b/>
        <sz val="11"/>
        <rFont val="Arial"/>
        <family val="2"/>
      </rPr>
      <t>PETI - Interoperabilidad:</t>
    </r>
    <r>
      <rPr>
        <sz val="11"/>
        <rFont val="Arial"/>
        <family val="2"/>
      </rPr>
      <t xml:space="preserve"> Realizar diseño de consumo de servicio de consulta de personas en condición de discapacidad (Min Salud).</t>
    </r>
  </si>
  <si>
    <r>
      <rPr>
        <b/>
        <sz val="11"/>
        <rFont val="Arial"/>
        <family val="2"/>
      </rPr>
      <t>PETI - Interoperabilidad:</t>
    </r>
    <r>
      <rPr>
        <sz val="11"/>
        <rFont val="Arial"/>
        <family val="2"/>
      </rPr>
      <t xml:space="preserve"> Documentar análisis y verificación para la exposición del certificado de asistencia en la Carpeta Ciudadanía (septiembre).</t>
    </r>
  </si>
  <si>
    <r>
      <rPr>
        <b/>
        <sz val="11"/>
        <rFont val="Arial"/>
        <family val="2"/>
      </rPr>
      <t>PETI - Interoperabilidad:</t>
    </r>
    <r>
      <rPr>
        <sz val="11"/>
        <rFont val="Arial"/>
        <family val="2"/>
      </rPr>
      <t xml:space="preserve"> Realizar Informe del Comportamiento de los servicios que salieron a producción en 2023 y puestos en producción a la fecha. Trimestre 3</t>
    </r>
  </si>
  <si>
    <r>
      <rPr>
        <b/>
        <sz val="11"/>
        <rFont val="Arial"/>
        <family val="2"/>
      </rPr>
      <t>PETI - Interoperabilidad:</t>
    </r>
    <r>
      <rPr>
        <sz val="11"/>
        <rFont val="Arial"/>
        <family val="2"/>
      </rPr>
      <t xml:space="preserve"> Realizar Informe del Comportamiento de los servicios que salieron a producción en 2023 y puestos en producción a la fecha. Trimestre 4</t>
    </r>
  </si>
  <si>
    <r>
      <t xml:space="preserve">PETI - Interoperabilidad: </t>
    </r>
    <r>
      <rPr>
        <sz val="11"/>
        <rFont val="Arial"/>
        <family val="2"/>
      </rPr>
      <t>Gestionar procesos de intercambio de información con entidades con convenio y solicitudes de entidades externas (Flujo análisis de necesidades, Anexos técnicos, Minuta del Convenio, Acuerdo de Confidencialidad..) T1</t>
    </r>
  </si>
  <si>
    <r>
      <t xml:space="preserve">PETI - Interoperabilidad: </t>
    </r>
    <r>
      <rPr>
        <sz val="11"/>
        <rFont val="Arial"/>
        <family val="2"/>
      </rPr>
      <t>Gestionar procesos de intercambio de información con entidades con convenio y solicitudes de entidades externas (Flujo análisis de necesidades, Anexos técnicos, Minuta del Convenio, Acuerdo de Confidencialidad..) T2</t>
    </r>
  </si>
  <si>
    <r>
      <t xml:space="preserve">PETI - Interoperabilidad: </t>
    </r>
    <r>
      <rPr>
        <sz val="11"/>
        <rFont val="Arial"/>
        <family val="2"/>
      </rPr>
      <t>Gestionar procesos de intercambio de información con entidades con convenio y solicitudes de entidades externas (Flujo análisis de necesidades, Anexos técnicos, Minuta del Convenio, Acuerdo de Confidencialidad..) T3</t>
    </r>
  </si>
  <si>
    <r>
      <t xml:space="preserve">PETI - Interoperabilidad: </t>
    </r>
    <r>
      <rPr>
        <sz val="11"/>
        <rFont val="Arial"/>
        <family val="2"/>
      </rPr>
      <t>Gestionar procesos de intercambio de información con entidades con convenio y solicitudes de entidades externas (Flujo análisis de necesidades, Anexos técnicos, Minuta del Convenio, Acuerdo de Confidencialidad..) T4</t>
    </r>
  </si>
  <si>
    <r>
      <rPr>
        <b/>
        <sz val="11"/>
        <rFont val="Arial"/>
        <family val="2"/>
      </rPr>
      <t>PETI - Interoperabilidad:</t>
    </r>
    <r>
      <rPr>
        <sz val="11"/>
        <rFont val="Arial"/>
        <family val="2"/>
      </rPr>
      <t xml:space="preserve"> Realizar informe de cumplimiento al plan de trabajo propuesto sobre nuevos servicios requeridos para el 2024</t>
    </r>
  </si>
  <si>
    <r>
      <rPr>
        <b/>
        <sz val="11"/>
        <rFont val="Arial"/>
        <family val="2"/>
      </rPr>
      <t>PETI - Interoperabilidad:</t>
    </r>
    <r>
      <rPr>
        <sz val="11"/>
        <rFont val="Arial"/>
        <family val="2"/>
      </rPr>
      <t xml:space="preserve"> Ajustar procedimiento de entrega de información para definir lineamientos sobre la documentación a realizar en caso de entregas frecuentes.</t>
    </r>
  </si>
  <si>
    <r>
      <rPr>
        <b/>
        <sz val="11"/>
        <rFont val="Arial"/>
        <family val="2"/>
      </rPr>
      <t>PETI - Sistema de Gestión y Gobierno de Datos:</t>
    </r>
    <r>
      <rPr>
        <sz val="11"/>
        <rFont val="Arial"/>
        <family val="2"/>
      </rPr>
      <t xml:space="preserve"> Realizar al menos dos(2) mesas técnicas de gobierno de datos</t>
    </r>
  </si>
  <si>
    <r>
      <rPr>
        <b/>
        <sz val="11"/>
        <rFont val="Arial"/>
        <family val="2"/>
      </rPr>
      <t>PETI - Sistema de Gestión y Gobierno de Datos:</t>
    </r>
    <r>
      <rPr>
        <sz val="11"/>
        <rFont val="Arial"/>
        <family val="2"/>
      </rPr>
      <t xml:space="preserve"> Definir cambios al catálogo de unidades de información y generar la versión de las unidades 2024 para una área misional</t>
    </r>
  </si>
  <si>
    <r>
      <rPr>
        <b/>
        <sz val="11"/>
        <rFont val="Arial"/>
        <family val="2"/>
      </rPr>
      <t>PETI - Sistema de Gestión y Gobierno de Datos:</t>
    </r>
    <r>
      <rPr>
        <sz val="11"/>
        <rFont val="Arial"/>
        <family val="2"/>
      </rPr>
      <t xml:space="preserve">  Definir catálogo de Datos Maestros y Datos de referencia</t>
    </r>
  </si>
  <si>
    <r>
      <rPr>
        <b/>
        <sz val="11"/>
        <rFont val="Arial"/>
        <family val="2"/>
      </rPr>
      <t>PETI - Sistema de Gestión y Gobierno de Datos:</t>
    </r>
    <r>
      <rPr>
        <sz val="11"/>
        <rFont val="Arial"/>
        <family val="2"/>
      </rPr>
      <t xml:space="preserve"> Asegurar el cargue de todos los registros de misional en la maestra de resultados</t>
    </r>
  </si>
  <si>
    <r>
      <rPr>
        <b/>
        <sz val="11"/>
        <rFont val="Arial"/>
        <family val="2"/>
      </rPr>
      <t>PETI - Sistema de Gestión y Gobierno de Datos:</t>
    </r>
    <r>
      <rPr>
        <sz val="11"/>
        <rFont val="Arial"/>
        <family val="2"/>
      </rPr>
      <t xml:space="preserve"> Automatizar la generación de las fotos del DIIN</t>
    </r>
  </si>
  <si>
    <r>
      <rPr>
        <b/>
        <sz val="11"/>
        <rFont val="Arial"/>
        <family val="2"/>
      </rPr>
      <t>PETI - Sistema de Gestión y Gobierno de Datos:</t>
    </r>
    <r>
      <rPr>
        <sz val="11"/>
        <rFont val="Arial"/>
        <family val="2"/>
      </rPr>
      <t xml:space="preserve"> Definir fichas técnicas de 2 nuevas fuentes externas </t>
    </r>
  </si>
  <si>
    <r>
      <rPr>
        <b/>
        <sz val="11"/>
        <rFont val="Arial"/>
        <family val="2"/>
      </rPr>
      <t>PETI - Sistema de Gestión y Gobierno de Datos:</t>
    </r>
    <r>
      <rPr>
        <sz val="11"/>
        <rFont val="Arial"/>
        <family val="2"/>
      </rPr>
      <t xml:space="preserve"> Definir matriz de homologación de variables para las fichas técnicas externas trabajadas en el 2023</t>
    </r>
  </si>
  <si>
    <r>
      <rPr>
        <b/>
        <sz val="11"/>
        <rFont val="Arial"/>
        <family val="2"/>
      </rPr>
      <t>PETI - Sistema de Gestión y Gobierno de Datos:</t>
    </r>
    <r>
      <rPr>
        <sz val="11"/>
        <rFont val="Arial"/>
        <family val="2"/>
      </rPr>
      <t xml:space="preserve"> Generar tableros de QA en dtaalake, para las fuentes trabajadas durante el 2023</t>
    </r>
  </si>
  <si>
    <r>
      <rPr>
        <b/>
        <sz val="11"/>
        <rFont val="Arial"/>
        <family val="2"/>
      </rPr>
      <t>PETI - Sistema de Gestión y Gobierno de Datos:</t>
    </r>
    <r>
      <rPr>
        <sz val="11"/>
        <rFont val="Arial"/>
        <family val="2"/>
      </rPr>
      <t xml:space="preserve"> Informes de QA de las fuentes trabajadas durante el 2023 en el Datalake</t>
    </r>
  </si>
  <si>
    <r>
      <rPr>
        <b/>
        <sz val="11"/>
        <rFont val="Arial"/>
        <family val="2"/>
      </rPr>
      <t>PETI - Sistema de Gestión y Gobierno de Datos:</t>
    </r>
    <r>
      <rPr>
        <sz val="11"/>
        <rFont val="Arial"/>
        <family val="2"/>
      </rPr>
      <t xml:space="preserve"> Realizar al menos tres(3) mesas técnicas de gobierno de datos</t>
    </r>
  </si>
  <si>
    <r>
      <rPr>
        <b/>
        <sz val="11"/>
        <rFont val="Arial"/>
        <family val="2"/>
      </rPr>
      <t xml:space="preserve">PETI - Sistema de Gestión y Gobierno de Datos: </t>
    </r>
    <r>
      <rPr>
        <sz val="11"/>
        <rFont val="Arial"/>
        <family val="2"/>
      </rPr>
      <t>Modificar el catálogo de unidades de información con la versión de las unidades 2024 para las áreas misionales</t>
    </r>
  </si>
  <si>
    <r>
      <rPr>
        <b/>
        <sz val="11"/>
        <rFont val="Arial"/>
        <family val="2"/>
      </rPr>
      <t>PETI - Sistema de Gestión y Gobierno de Datos:</t>
    </r>
    <r>
      <rPr>
        <sz val="11"/>
        <rFont val="Arial"/>
        <family val="2"/>
      </rPr>
      <t xml:space="preserve"> Definir y documentar el modelo de explotación de datos de la entidad</t>
    </r>
  </si>
  <si>
    <r>
      <rPr>
        <b/>
        <sz val="11"/>
        <rFont val="Arial"/>
        <family val="2"/>
      </rPr>
      <t>PETI - Sistema de Gestión y Gobierno de Datos:</t>
    </r>
    <r>
      <rPr>
        <sz val="11"/>
        <rFont val="Arial"/>
        <family val="2"/>
      </rPr>
      <t xml:space="preserve"> Asegurar el cargue de todos los registros de interactivo, Ricfes y Recaes en la maestra de resultados</t>
    </r>
  </si>
  <si>
    <r>
      <rPr>
        <b/>
        <sz val="11"/>
        <rFont val="Arial"/>
        <family val="2"/>
      </rPr>
      <t>PETI - Sistema de Gestión y Gobierno de Datos:</t>
    </r>
    <r>
      <rPr>
        <sz val="11"/>
        <rFont val="Arial"/>
        <family val="2"/>
      </rPr>
      <t xml:space="preserve"> Definir fichas técnicas de 2 nuevas fuentes externas</t>
    </r>
  </si>
  <si>
    <r>
      <rPr>
        <b/>
        <sz val="11"/>
        <rFont val="Arial"/>
        <family val="2"/>
      </rPr>
      <t>PETI - Sistema de Gestión y Gobierno de Datos:</t>
    </r>
    <r>
      <rPr>
        <sz val="11"/>
        <rFont val="Arial"/>
        <family val="2"/>
      </rPr>
      <t xml:space="preserve"> Realizar al menos tres(3) mesas técnicas de gobierno de datos </t>
    </r>
  </si>
  <si>
    <r>
      <rPr>
        <b/>
        <sz val="11"/>
        <rFont val="Arial"/>
        <family val="2"/>
      </rPr>
      <t>PETI - Sistema de Gestión y Gobierno de Datos:</t>
    </r>
    <r>
      <rPr>
        <sz val="11"/>
        <rFont val="Arial"/>
        <family val="2"/>
      </rPr>
      <t xml:space="preserve"> Definir y documentar el marco de interoperabilidad de la entidad</t>
    </r>
  </si>
  <si>
    <r>
      <rPr>
        <b/>
        <sz val="11"/>
        <rFont val="Arial"/>
        <family val="2"/>
      </rPr>
      <t>PETI - Sistema de Gestión y Gobierno de Datos:</t>
    </r>
    <r>
      <rPr>
        <sz val="11"/>
        <rFont val="Arial"/>
        <family val="2"/>
      </rPr>
      <t xml:space="preserve"> Modificación de la guía de calidad de datos, según el marco del PNID del MinTic</t>
    </r>
  </si>
  <si>
    <r>
      <rPr>
        <b/>
        <sz val="11"/>
        <rFont val="Arial"/>
        <family val="2"/>
      </rPr>
      <t>PETI - Sistema de Gestión y Gobierno de Datos:</t>
    </r>
    <r>
      <rPr>
        <sz val="11"/>
        <rFont val="Arial"/>
        <family val="2"/>
      </rPr>
      <t xml:space="preserve"> Definir el plan de apertura de datos abiertos en la entidad</t>
    </r>
  </si>
  <si>
    <r>
      <rPr>
        <b/>
        <sz val="11"/>
        <rFont val="Arial"/>
        <family val="2"/>
      </rPr>
      <t>PETI - Sistema de Gestión y Gobierno de Datos:</t>
    </r>
    <r>
      <rPr>
        <sz val="11"/>
        <rFont val="Arial"/>
        <family val="2"/>
      </rPr>
      <t xml:space="preserve"> Asegurar el cargue de todos los registros de los esquemas que contienen resultados en la maestra de resultados</t>
    </r>
  </si>
  <si>
    <r>
      <rPr>
        <b/>
        <sz val="11"/>
        <rFont val="Arial"/>
        <family val="2"/>
      </rPr>
      <t>PETI - Sistema de Gestión y Gobierno de Datos:</t>
    </r>
    <r>
      <rPr>
        <sz val="11"/>
        <rFont val="Arial"/>
        <family val="2"/>
      </rPr>
      <t xml:space="preserve"> Definir fichas técnicas de dos(2) nuevas fuentes, una interna y una externa.</t>
    </r>
  </si>
  <si>
    <r>
      <rPr>
        <b/>
        <sz val="11"/>
        <rFont val="Arial"/>
        <family val="2"/>
      </rPr>
      <t>PETI - Sistema de Gestión y Gobierno de Datos:</t>
    </r>
    <r>
      <rPr>
        <sz val="11"/>
        <rFont val="Arial"/>
        <family val="2"/>
      </rPr>
      <t xml:space="preserve"> Tabla concepto y perfilamiento de la fuente interna</t>
    </r>
  </si>
  <si>
    <r>
      <rPr>
        <b/>
        <sz val="11"/>
        <rFont val="Arial"/>
        <family val="2"/>
      </rPr>
      <t>PETI - Sistema de Gestión y Gobierno de Datos:</t>
    </r>
    <r>
      <rPr>
        <sz val="11"/>
        <rFont val="Arial"/>
        <family val="2"/>
      </rPr>
      <t xml:space="preserve">  Realiza tableros e informes de seguimiento a los ejercicios de limpieza y remediación realizadas sobre las fuentes del 2023 - las que apliquen según cronogramas de limpieza</t>
    </r>
  </si>
  <si>
    <r>
      <rPr>
        <b/>
        <sz val="11"/>
        <rFont val="Arial"/>
        <family val="2"/>
      </rPr>
      <t>PETI - Sistema de Gestión y Gobierno de Datos:</t>
    </r>
    <r>
      <rPr>
        <sz val="11"/>
        <rFont val="Arial"/>
        <family val="2"/>
      </rPr>
      <t xml:space="preserve"> Realizar al menos tres (3) mesas técnicas de gobierno de datos</t>
    </r>
  </si>
  <si>
    <r>
      <rPr>
        <b/>
        <sz val="11"/>
        <rFont val="Arial"/>
        <family val="2"/>
      </rPr>
      <t>PETI - Sistema de Gestión y Gobierno de Datos:</t>
    </r>
    <r>
      <rPr>
        <sz val="11"/>
        <rFont val="Arial"/>
        <family val="2"/>
      </rPr>
      <t xml:space="preserve"> Definir la guía de control de fuentes de analítica</t>
    </r>
  </si>
  <si>
    <r>
      <rPr>
        <b/>
        <sz val="11"/>
        <rFont val="Arial"/>
        <family val="2"/>
      </rPr>
      <t>PETI - Sistema de Gestión y Gobierno de Datos:</t>
    </r>
    <r>
      <rPr>
        <sz val="11"/>
        <rFont val="Arial"/>
        <family val="2"/>
      </rPr>
      <t xml:space="preserve"> Definir la Guía de Gestión de Datos Geoespaciales en el entidad</t>
    </r>
  </si>
  <si>
    <r>
      <rPr>
        <b/>
        <sz val="11"/>
        <rFont val="Arial"/>
        <family val="2"/>
      </rPr>
      <t>PETI - Sistema de Gestión y Gobierno de Datos:</t>
    </r>
    <r>
      <rPr>
        <sz val="11"/>
        <rFont val="Arial"/>
        <family val="2"/>
      </rPr>
      <t xml:space="preserve"> 
Definir la Guía de Gestión de documentos electrónicos</t>
    </r>
  </si>
  <si>
    <r>
      <t xml:space="preserve">PETI - Sistema de Gestión y Gobierno de Datos: </t>
    </r>
    <r>
      <rPr>
        <sz val="11"/>
        <rFont val="Arial"/>
        <family val="2"/>
      </rPr>
      <t>Crear maestra de personas en el sistema misional (fines transaccionales), definir tipos de personas que deben ser considerados y  definición de las reglas de gobernanza del registro de oro</t>
    </r>
  </si>
  <si>
    <r>
      <rPr>
        <b/>
        <sz val="11"/>
        <rFont val="Arial"/>
        <family val="2"/>
      </rPr>
      <t>PETI - Sistema de Gestión y Gobierno de Datos:</t>
    </r>
    <r>
      <rPr>
        <sz val="11"/>
        <rFont val="Arial"/>
        <family val="2"/>
      </rPr>
      <t xml:space="preserve"> Implementar reglas del registro de oro --Prd. maestra y documentación (diciembre)</t>
    </r>
  </si>
  <si>
    <r>
      <rPr>
        <b/>
        <sz val="11"/>
        <rFont val="Arial"/>
        <family val="2"/>
      </rPr>
      <t>PETI - Sistema de Gestión y Gobierno de Datos:</t>
    </r>
    <r>
      <rPr>
        <sz val="11"/>
        <rFont val="Arial"/>
        <family val="2"/>
      </rPr>
      <t xml:space="preserve"> Realizar Fichas técnicas de dos(2) nuevas fuentes, una interna y una externa</t>
    </r>
  </si>
  <si>
    <r>
      <rPr>
        <b/>
        <sz val="11"/>
        <rFont val="Arial"/>
        <family val="2"/>
      </rPr>
      <t>PETI - Sistema de Gestión y Gobierno de Datos:</t>
    </r>
    <r>
      <rPr>
        <sz val="11"/>
        <rFont val="Arial"/>
        <family val="2"/>
      </rPr>
      <t xml:space="preserve"> Realizar Tabla de concepto y perfilamiento de la fuente interna</t>
    </r>
  </si>
  <si>
    <r>
      <rPr>
        <b/>
        <sz val="11"/>
        <rFont val="Arial"/>
        <family val="2"/>
      </rPr>
      <t>PETI - Sistema de Gestión y Gobierno de Datos:</t>
    </r>
    <r>
      <rPr>
        <sz val="11"/>
        <rFont val="Arial"/>
        <family val="2"/>
      </rPr>
      <t xml:space="preserve"> Realizar tableros e informes de seguimiento a los ejercicios de limpieza y remediación realizadas sobre las fuentes del 2023 -  las que apliquen según cronogramas de limpieza</t>
    </r>
  </si>
  <si>
    <t>PAI-UAC7</t>
  </si>
  <si>
    <t>Diseñar la encuesta de satisfacción a grupos focales con carácter diferencial</t>
  </si>
  <si>
    <t>Encuesta diseñada</t>
  </si>
  <si>
    <t>Director de la Dirección de Evaluación</t>
  </si>
  <si>
    <t>Director de la Dirección de Producción y Operaciones</t>
  </si>
  <si>
    <t>Jefe Oficina Asesora de Comunicaciones y Mercadeo</t>
  </si>
  <si>
    <t xml:space="preserve">Jefe Oficina Asesora Jurídica </t>
  </si>
  <si>
    <t>Jefe Oficina Asesora de Planeación</t>
  </si>
  <si>
    <t>Jefe Oficina de Control Interno</t>
  </si>
  <si>
    <t>Jefe Oficina Gestión de Proyectos de Investigación</t>
  </si>
  <si>
    <t>Subdirector de Abastecimiento y Servicios Generales</t>
  </si>
  <si>
    <t>Subdirectora de Análisis y Divulgación</t>
  </si>
  <si>
    <t>Directora de la Dirección de Producción y Operaciones</t>
  </si>
  <si>
    <t>Director de la Dirección de Tecnología e Información</t>
  </si>
  <si>
    <t>Subdirector de la Subdirección de Desarrollo de Aplicaciones</t>
  </si>
  <si>
    <t>Subdirector de la Subdirección de Diseño de Instrumentos</t>
  </si>
  <si>
    <t xml:space="preserve">Subdirector de la Subdirección de Estadísticas </t>
  </si>
  <si>
    <t>Subdirector de la Subdirección de Información</t>
  </si>
  <si>
    <t>Subdirector de la Subdirección de Talento Humano</t>
  </si>
  <si>
    <t>Subdirector de Subdirección Financiera y Contable</t>
  </si>
  <si>
    <t>Líder de la Unidad de Atención al Ciudadano</t>
  </si>
  <si>
    <t>PAI-OAP12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</si>
</sst>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Calibri"/>
      <family val="2"/>
      <scheme val="minor"/>
    </font>
    <font>
      <b/>
      <sz val="12"/>
      <name val="Calibri"/>
      <family val="2"/>
      <scheme val="minor"/>
    </font>
    <font>
      <sz val="12"/>
      <color rgb="FF000000"/>
      <name val="Calibri"/>
      <family val="2"/>
      <scheme val="minor"/>
    </font>
    <font>
      <sz val="12"/>
      <color theme="1"/>
      <name val="Calibri"/>
      <family val="2"/>
      <scheme val="minor"/>
    </font>
    <font>
      <b/>
      <sz val="12"/>
      <color rgb="FF000000"/>
      <name val="Calibri"/>
      <family val="2"/>
      <scheme val="minor"/>
    </font>
    <font>
      <sz val="12"/>
      <name val="Calibri"/>
      <family val="2"/>
      <scheme val="minor"/>
    </font>
    <font>
      <i/>
      <sz val="12"/>
      <color theme="1"/>
      <name val="Calibri"/>
      <family val="2"/>
      <scheme val="minor"/>
    </font>
    <font>
      <b/>
      <sz val="18"/>
      <color theme="4"/>
      <name val="Calibri"/>
      <family val="2"/>
      <scheme val="minor"/>
    </font>
    <font>
      <sz val="8"/>
      <name val="Calibri"/>
      <family val="2"/>
      <scheme val="minor"/>
    </font>
    <font>
      <b/>
      <sz val="28"/>
      <color theme="4"/>
      <name val="Arial"/>
      <family val="2"/>
    </font>
    <font>
      <b/>
      <sz val="16"/>
      <color theme="0"/>
      <name val="Arial"/>
      <family val="2"/>
    </font>
    <font>
      <sz val="11"/>
      <color theme="1"/>
      <name val="Arial"/>
      <family val="2"/>
    </font>
    <font>
      <b/>
      <sz val="14"/>
      <color theme="0"/>
      <name val="Arial"/>
      <family val="2"/>
    </font>
    <font>
      <b/>
      <sz val="11"/>
      <name val="Arial"/>
      <family val="2"/>
    </font>
    <font>
      <sz val="11"/>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4"/>
        <bgColor theme="4"/>
      </patternFill>
    </fill>
    <fill>
      <patternFill patternType="solid">
        <fgColor theme="6" tint="0.59999389629810485"/>
        <bgColor indexed="64"/>
      </patternFill>
    </fill>
    <fill>
      <patternFill patternType="solid">
        <fgColor theme="2"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cellStyleXfs>
  <cellXfs count="59">
    <xf numFmtId="0" fontId="0" fillId="0" borderId="0" xfId="0"/>
    <xf numFmtId="0" fontId="4" fillId="0" borderId="0" xfId="1"/>
    <xf numFmtId="0" fontId="4" fillId="0" borderId="0" xfId="1" applyAlignment="1">
      <alignment wrapText="1"/>
    </xf>
    <xf numFmtId="0" fontId="4" fillId="0" borderId="0" xfId="1" applyAlignment="1">
      <alignment vertical="center" wrapText="1"/>
    </xf>
    <xf numFmtId="0" fontId="3" fillId="0" borderId="2" xfId="1" applyFont="1" applyBorder="1" applyAlignment="1">
      <alignment horizontal="left" vertical="top" wrapText="1"/>
    </xf>
    <xf numFmtId="0" fontId="4" fillId="0" borderId="2" xfId="1" applyBorder="1" applyAlignment="1">
      <alignment horizontal="left" vertical="center" wrapText="1"/>
    </xf>
    <xf numFmtId="0" fontId="7" fillId="0" borderId="2" xfId="1" applyFont="1" applyBorder="1" applyAlignment="1">
      <alignment horizontal="left" vertical="center" wrapText="1"/>
    </xf>
    <xf numFmtId="0" fontId="2" fillId="0" borderId="2" xfId="1" applyFont="1" applyBorder="1" applyAlignment="1">
      <alignment horizontal="right" vertical="center" wrapText="1"/>
    </xf>
    <xf numFmtId="0" fontId="5" fillId="0" borderId="2" xfId="1" applyFont="1" applyBorder="1" applyAlignment="1">
      <alignment horizontal="right" vertical="center" wrapText="1"/>
    </xf>
    <xf numFmtId="0" fontId="4" fillId="0" borderId="2" xfId="1" applyBorder="1" applyAlignment="1">
      <alignment horizontal="center" vertical="center" wrapText="1"/>
    </xf>
    <xf numFmtId="0" fontId="4" fillId="0" borderId="2" xfId="1" applyBorder="1"/>
    <xf numFmtId="0" fontId="1" fillId="5" borderId="2" xfId="1" applyFont="1" applyFill="1" applyBorder="1" applyAlignment="1">
      <alignment horizontal="center" vertical="center" wrapText="1"/>
    </xf>
    <xf numFmtId="0" fontId="1" fillId="5" borderId="2" xfId="1" applyFont="1" applyFill="1" applyBorder="1" applyAlignment="1">
      <alignment horizontal="center" vertical="center"/>
    </xf>
    <xf numFmtId="0" fontId="0" fillId="0" borderId="0" xfId="0" applyAlignment="1">
      <alignment vertical="center"/>
    </xf>
    <xf numFmtId="0" fontId="13" fillId="3" borderId="2" xfId="0" applyFont="1" applyFill="1" applyBorder="1" applyAlignment="1">
      <alignment horizontal="center" vertical="center"/>
    </xf>
    <xf numFmtId="0" fontId="13" fillId="3" borderId="2" xfId="0" applyFont="1" applyFill="1" applyBorder="1" applyAlignment="1">
      <alignment horizontal="center" vertical="center" wrapText="1"/>
    </xf>
    <xf numFmtId="0" fontId="14" fillId="0" borderId="2" xfId="0" applyFont="1" applyBorder="1" applyAlignment="1">
      <alignment vertical="center" wrapText="1"/>
    </xf>
    <xf numFmtId="0" fontId="12" fillId="0" borderId="2" xfId="0" applyFont="1" applyBorder="1"/>
    <xf numFmtId="0" fontId="14" fillId="0" borderId="2" xfId="0" applyFont="1" applyBorder="1" applyAlignment="1" applyProtection="1">
      <alignment horizontal="justify" vertical="center" wrapText="1"/>
      <protection locked="0"/>
    </xf>
    <xf numFmtId="0" fontId="15" fillId="0" borderId="2" xfId="0" applyFont="1" applyBorder="1" applyAlignment="1" applyProtection="1">
      <alignment horizontal="justify" vertical="center" wrapText="1"/>
      <protection locked="0"/>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14" fontId="15" fillId="0" borderId="2" xfId="0" applyNumberFormat="1" applyFont="1" applyBorder="1" applyAlignment="1">
      <alignment horizontal="center" vertical="center" wrapText="1"/>
    </xf>
    <xf numFmtId="0" fontId="15" fillId="0" borderId="2" xfId="0" applyFont="1" applyBorder="1" applyAlignment="1">
      <alignment horizontal="justify" vertical="center" wrapText="1"/>
    </xf>
    <xf numFmtId="14" fontId="15" fillId="0" borderId="2" xfId="1" applyNumberFormat="1" applyFont="1" applyBorder="1" applyAlignment="1" applyProtection="1">
      <alignment horizontal="center" vertical="center" wrapText="1"/>
      <protection locked="0"/>
    </xf>
    <xf numFmtId="0" fontId="15" fillId="0" borderId="2" xfId="0" applyFont="1" applyBorder="1" applyAlignment="1" applyProtection="1">
      <alignment horizontal="left" vertical="center" wrapText="1"/>
      <protection locked="0"/>
    </xf>
    <xf numFmtId="0" fontId="15" fillId="0" borderId="2" xfId="0" applyFont="1" applyBorder="1" applyAlignment="1" applyProtection="1">
      <alignment horizontal="center" vertical="center" wrapText="1"/>
      <protection locked="0"/>
    </xf>
    <xf numFmtId="0" fontId="15" fillId="0" borderId="2" xfId="0" applyFont="1" applyBorder="1" applyAlignment="1">
      <alignment vertical="center" wrapText="1"/>
    </xf>
    <xf numFmtId="0" fontId="14" fillId="0" borderId="2" xfId="0" applyFont="1" applyBorder="1" applyAlignment="1">
      <alignment horizontal="left" vertical="center" wrapText="1"/>
    </xf>
    <xf numFmtId="14" fontId="15" fillId="0" borderId="2" xfId="0" applyNumberFormat="1" applyFont="1" applyBorder="1" applyAlignment="1" applyProtection="1">
      <alignment horizontal="center" vertical="center" wrapText="1"/>
      <protection locked="0"/>
    </xf>
    <xf numFmtId="0" fontId="15" fillId="0" borderId="2" xfId="0" applyFont="1" applyBorder="1" applyAlignment="1">
      <alignment horizontal="left" vertical="center"/>
    </xf>
    <xf numFmtId="49" fontId="15" fillId="0" borderId="2" xfId="0" applyNumberFormat="1" applyFont="1" applyBorder="1" applyAlignment="1">
      <alignment horizontal="justify" vertical="center" wrapText="1"/>
    </xf>
    <xf numFmtId="0" fontId="15" fillId="0" borderId="2" xfId="0" applyFont="1" applyBorder="1" applyAlignment="1">
      <alignment horizontal="center" vertical="center"/>
    </xf>
    <xf numFmtId="0" fontId="14" fillId="0" borderId="2" xfId="1" applyFont="1" applyBorder="1" applyAlignment="1" applyProtection="1">
      <alignment vertical="center" wrapText="1"/>
      <protection locked="0"/>
    </xf>
    <xf numFmtId="0" fontId="15" fillId="0" borderId="2" xfId="1" applyFont="1" applyBorder="1" applyAlignment="1" applyProtection="1">
      <alignment horizontal="justify" vertical="center" wrapText="1"/>
      <protection locked="0"/>
    </xf>
    <xf numFmtId="0" fontId="15" fillId="0" borderId="2" xfId="1" applyFont="1" applyBorder="1" applyAlignment="1" applyProtection="1">
      <alignment horizontal="center" vertical="center" wrapText="1"/>
      <protection locked="0"/>
    </xf>
    <xf numFmtId="0" fontId="15" fillId="0" borderId="2" xfId="1" applyFont="1" applyBorder="1" applyAlignment="1" applyProtection="1">
      <alignment horizontal="left" vertical="center" wrapText="1"/>
      <protection locked="0"/>
    </xf>
    <xf numFmtId="0" fontId="14" fillId="0" borderId="2" xfId="0" applyFont="1" applyBorder="1" applyAlignment="1" applyProtection="1">
      <alignment vertical="center" wrapText="1"/>
      <protection locked="0"/>
    </xf>
    <xf numFmtId="0" fontId="15" fillId="0" borderId="2" xfId="1"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justify" vertical="center" wrapText="1"/>
    </xf>
    <xf numFmtId="0" fontId="15" fillId="0" borderId="6" xfId="0" applyFont="1" applyBorder="1" applyAlignment="1">
      <alignment horizontal="left" vertical="center" wrapText="1"/>
    </xf>
    <xf numFmtId="0" fontId="5" fillId="0" borderId="2" xfId="1" applyFont="1" applyBorder="1" applyAlignment="1">
      <alignment horizontal="right" vertical="center" wrapText="1"/>
    </xf>
    <xf numFmtId="0" fontId="4" fillId="0" borderId="5" xfId="1" applyBorder="1" applyAlignment="1">
      <alignment horizontal="left" vertical="center" wrapText="1"/>
    </xf>
    <xf numFmtId="0" fontId="4" fillId="0" borderId="0" xfId="1" applyAlignment="1">
      <alignment horizontal="left" vertical="center" wrapText="1"/>
    </xf>
    <xf numFmtId="0" fontId="6" fillId="0" borderId="2" xfId="1" applyFont="1" applyBorder="1" applyAlignment="1">
      <alignment horizontal="justify" vertical="center" wrapText="1"/>
    </xf>
    <xf numFmtId="0" fontId="1" fillId="0" borderId="0" xfId="1" applyFont="1" applyAlignment="1">
      <alignment horizontal="left" wrapText="1"/>
    </xf>
    <xf numFmtId="0" fontId="2" fillId="0" borderId="0" xfId="1" applyFont="1" applyAlignment="1">
      <alignment horizontal="center" wrapText="1"/>
    </xf>
    <xf numFmtId="0" fontId="4" fillId="0" borderId="2" xfId="1" applyBorder="1" applyAlignment="1">
      <alignment horizontal="center" vertical="center" wrapText="1"/>
    </xf>
    <xf numFmtId="0" fontId="4" fillId="0" borderId="6" xfId="1" applyBorder="1" applyAlignment="1">
      <alignment horizontal="center" vertical="center" wrapText="1"/>
    </xf>
    <xf numFmtId="0" fontId="4" fillId="0" borderId="7" xfId="1" applyBorder="1" applyAlignment="1">
      <alignment horizontal="center" vertical="center" wrapText="1"/>
    </xf>
    <xf numFmtId="0" fontId="8" fillId="0" borderId="0" xfId="1" applyFont="1" applyAlignment="1">
      <alignment horizontal="center"/>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5" fillId="4" borderId="2" xfId="1" applyFont="1" applyFill="1" applyBorder="1" applyAlignment="1">
      <alignment horizontal="center" vertical="center" wrapText="1"/>
    </xf>
    <xf numFmtId="0" fontId="4" fillId="0" borderId="8" xfId="1" applyBorder="1" applyAlignment="1">
      <alignment horizontal="center" vertical="center" wrapText="1"/>
    </xf>
    <xf numFmtId="0" fontId="10" fillId="0" borderId="1" xfId="0" applyFont="1" applyBorder="1" applyAlignment="1">
      <alignment horizontal="left"/>
    </xf>
    <xf numFmtId="0" fontId="10" fillId="0" borderId="1" xfId="0" applyFont="1" applyBorder="1" applyAlignment="1">
      <alignment horizontal="left" vertical="center"/>
    </xf>
    <xf numFmtId="0" fontId="11" fillId="2" borderId="2" xfId="0" applyFont="1" applyFill="1" applyBorder="1" applyAlignment="1">
      <alignment horizontal="center" vertical="center" wrapText="1"/>
    </xf>
  </cellXfs>
  <cellStyles count="2">
    <cellStyle name="Normal" xfId="0" builtinId="0"/>
    <cellStyle name="Normal 2" xfId="1" xr:uid="{4C7241B0-BE17-46CD-88C8-815D472F0314}"/>
  </cellStyles>
  <dxfs count="21">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0" formatCode="Genera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right style="thin">
          <color indexed="64"/>
        </right>
        <top style="thin">
          <color indexed="64"/>
        </top>
      </border>
    </dxf>
    <dxf>
      <font>
        <b/>
        <i val="0"/>
        <strike val="0"/>
        <condense val="0"/>
        <extend val="0"/>
        <outline val="0"/>
        <shadow val="0"/>
        <u val="none"/>
        <vertAlign val="baseline"/>
        <sz val="11"/>
        <color auto="1"/>
        <name val="Arial"/>
        <family val="2"/>
        <scheme val="none"/>
      </font>
      <fill>
        <patternFill patternType="solid">
          <fgColor theme="0" tint="-0.14999847407452621"/>
          <bgColor theme="0" tint="-0.14999847407452621"/>
        </patternFill>
      </fill>
      <alignment horizontal="center" vertical="center" textRotation="0" wrapText="1"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theme="4"/>
          <bgColor theme="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F0E33F-1B21-4CBD-A0DC-715609EAAB2C}" name="Tabla3" displayName="Tabla3" ref="A3:R261" totalsRowShown="0" headerRowDxfId="20" dataDxfId="19" tableBorderDxfId="18">
  <autoFilter ref="A3:R261" xr:uid="{6FF0E33F-1B21-4CBD-A0DC-715609EAAB2C}"/>
  <sortState xmlns:xlrd2="http://schemas.microsoft.com/office/spreadsheetml/2017/richdata2" ref="A4:R260">
    <sortCondition ref="B3:B260"/>
  </sortState>
  <tableColumns count="18">
    <tableColumn id="1" xr3:uid="{EFD80FE1-CF63-4370-A962-21A941018051}" name="CÓDIGO" dataDxfId="17"/>
    <tableColumn id="2" xr3:uid="{D4BD9A6F-1694-45BD-A4E1-2D03BF524C95}" name="Dependencia " dataDxfId="16"/>
    <tableColumn id="3" xr3:uid="{313A471B-096A-4129-9AEC-71D1B4B0870D}" name="Perspectiva" dataDxfId="15"/>
    <tableColumn id="4" xr3:uid="{F5A2E7AF-4612-4903-B5C6-6DCDC4025C99}" name="Objetivo Estratégico " dataDxfId="14"/>
    <tableColumn id="18" xr3:uid="{32CF5347-1FC8-4191-9339-EEC69747B40A}" name="Iniciativa estratégica" dataDxfId="13"/>
    <tableColumn id="19" xr3:uid="{CA573CE7-F20A-4293-9319-A322259C5434}" name="Indicador" dataDxfId="12"/>
    <tableColumn id="5" xr3:uid="{226CE754-3FAD-4604-B3E7-E4133550507C}" name="Actividad" dataDxfId="11"/>
    <tableColumn id="6" xr3:uid="{907DF67D-AA26-433D-8CB0-A36D688A9B67}" name="Responsable" dataDxfId="10"/>
    <tableColumn id="7" xr3:uid="{2B197251-EAE2-47D1-9024-DA5C4D22DFAE}" name="Fecha Inicio" dataDxfId="9"/>
    <tableColumn id="8" xr3:uid="{73B5B09C-9741-49F2-B986-3F88F57DF6DC}" name="Fecha Fin " dataDxfId="8"/>
    <tableColumn id="9" xr3:uid="{4477125B-EDA6-4F27-B10F-8984D0A25290}" name="Evidencia" dataDxfId="7"/>
    <tableColumn id="10" xr3:uid="{215ADFC3-3A20-4D40-A2B4-36829BBBD1F1}" name="Origen de formulación" dataDxfId="6"/>
    <tableColumn id="11" xr3:uid="{13123BD4-E11F-4AEA-9962-EA8CDF086E53}" name="Políticas De Gestión Y Desempeño " dataDxfId="5"/>
    <tableColumn id="12" xr3:uid="{01403789-303A-472D-B848-17FC7DC8E01F}" name="Políticas De Gestión Y Desempeño 2" dataDxfId="4"/>
    <tableColumn id="13" xr3:uid="{99928DF6-5ADB-4FAB-A49B-03F6FE24F589}" name="Políticas De Gestión Y Desempeño 3" dataDxfId="3"/>
    <tableColumn id="14" xr3:uid="{87D72E88-10D9-4F4F-AAD7-2B8087A98849}" name="Planes Institucionales " dataDxfId="2"/>
    <tableColumn id="15" xr3:uid="{FFB5C337-02A0-49D2-B696-9E75D4961531}" name="Fuente De Financiación " dataDxfId="1"/>
    <tableColumn id="16" xr3:uid="{C9E615E6-D2A7-45E1-AB67-1110C4389FC3}" name="Proyecto De Inversión"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Rojo">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2F86-FD0E-44A7-81EA-1062010C28CD}">
  <dimension ref="A1:D50"/>
  <sheetViews>
    <sheetView topLeftCell="A4" zoomScaleNormal="100" zoomScaleSheetLayoutView="100" workbookViewId="0">
      <selection activeCell="D11" sqref="D11"/>
    </sheetView>
  </sheetViews>
  <sheetFormatPr baseColWidth="10" defaultColWidth="12.42578125" defaultRowHeight="15.75" x14ac:dyDescent="0.25"/>
  <cols>
    <col min="1" max="1" width="24.7109375" style="1" customWidth="1"/>
    <col min="2" max="2" width="70.85546875" style="1" customWidth="1"/>
    <col min="3" max="3" width="95.42578125" style="1" customWidth="1"/>
    <col min="4" max="4" width="75.42578125" style="1" customWidth="1"/>
    <col min="5" max="16384" width="12.42578125" style="1"/>
  </cols>
  <sheetData>
    <row r="1" spans="1:4" ht="23.25" x14ac:dyDescent="0.35">
      <c r="A1" s="51" t="s">
        <v>0</v>
      </c>
      <c r="B1" s="51"/>
      <c r="C1" s="51"/>
      <c r="D1" s="51"/>
    </row>
    <row r="2" spans="1:4" ht="19.5" customHeight="1" x14ac:dyDescent="0.25">
      <c r="A2" s="47" t="s">
        <v>1</v>
      </c>
      <c r="B2" s="47"/>
      <c r="C2" s="47"/>
      <c r="D2" s="47"/>
    </row>
    <row r="3" spans="1:4" ht="27" customHeight="1" x14ac:dyDescent="0.25">
      <c r="A3" s="46" t="s">
        <v>2</v>
      </c>
      <c r="B3" s="46"/>
      <c r="C3" s="46"/>
      <c r="D3" s="46"/>
    </row>
    <row r="4" spans="1:4" ht="46.5" customHeight="1" x14ac:dyDescent="0.25">
      <c r="A4" s="43" t="s">
        <v>3</v>
      </c>
      <c r="B4" s="44"/>
      <c r="C4" s="44"/>
      <c r="D4" s="44"/>
    </row>
    <row r="5" spans="1:4" ht="55.5" customHeight="1" x14ac:dyDescent="0.25">
      <c r="A5" s="43" t="s">
        <v>4</v>
      </c>
      <c r="B5" s="44"/>
      <c r="C5" s="44"/>
      <c r="D5" s="44"/>
    </row>
    <row r="6" spans="1:4" ht="42" customHeight="1" x14ac:dyDescent="0.25">
      <c r="A6" s="11" t="s">
        <v>5</v>
      </c>
      <c r="B6" s="11" t="s">
        <v>6</v>
      </c>
      <c r="C6" s="12" t="s">
        <v>7</v>
      </c>
      <c r="D6" s="12" t="s">
        <v>8</v>
      </c>
    </row>
    <row r="7" spans="1:4" ht="34.5" customHeight="1" x14ac:dyDescent="0.25">
      <c r="A7" s="48" t="s">
        <v>9</v>
      </c>
      <c r="B7" s="9" t="s">
        <v>10</v>
      </c>
      <c r="C7" s="9" t="s">
        <v>11</v>
      </c>
      <c r="D7" s="5" t="s">
        <v>12</v>
      </c>
    </row>
    <row r="8" spans="1:4" ht="34.5" customHeight="1" x14ac:dyDescent="0.25">
      <c r="A8" s="48"/>
      <c r="B8" s="48" t="s">
        <v>13</v>
      </c>
      <c r="C8" s="49" t="s">
        <v>14</v>
      </c>
      <c r="D8" s="5" t="s">
        <v>15</v>
      </c>
    </row>
    <row r="9" spans="1:4" ht="34.5" customHeight="1" x14ac:dyDescent="0.25">
      <c r="A9" s="48"/>
      <c r="B9" s="48"/>
      <c r="C9" s="50"/>
      <c r="D9" s="5" t="s">
        <v>16</v>
      </c>
    </row>
    <row r="10" spans="1:4" ht="34.5" customHeight="1" x14ac:dyDescent="0.25">
      <c r="A10" s="48" t="s">
        <v>17</v>
      </c>
      <c r="B10" s="48" t="s">
        <v>18</v>
      </c>
      <c r="C10" s="9" t="s">
        <v>19</v>
      </c>
      <c r="D10" s="5" t="s">
        <v>20</v>
      </c>
    </row>
    <row r="11" spans="1:4" ht="34.5" customHeight="1" x14ac:dyDescent="0.25">
      <c r="A11" s="48"/>
      <c r="B11" s="48"/>
      <c r="C11" s="9" t="s">
        <v>21</v>
      </c>
      <c r="D11" s="5" t="s">
        <v>22</v>
      </c>
    </row>
    <row r="12" spans="1:4" ht="34.5" customHeight="1" x14ac:dyDescent="0.25">
      <c r="A12" s="48"/>
      <c r="B12" s="48" t="s">
        <v>23</v>
      </c>
      <c r="C12" s="49" t="s">
        <v>24</v>
      </c>
      <c r="D12" s="5" t="s">
        <v>25</v>
      </c>
    </row>
    <row r="13" spans="1:4" ht="34.5" customHeight="1" x14ac:dyDescent="0.25">
      <c r="A13" s="48"/>
      <c r="B13" s="48"/>
      <c r="C13" s="55"/>
      <c r="D13" s="5" t="s">
        <v>26</v>
      </c>
    </row>
    <row r="14" spans="1:4" ht="34.5" customHeight="1" x14ac:dyDescent="0.25">
      <c r="A14" s="48"/>
      <c r="B14" s="48"/>
      <c r="C14" s="50"/>
      <c r="D14" s="5" t="s">
        <v>27</v>
      </c>
    </row>
    <row r="15" spans="1:4" ht="34.5" customHeight="1" x14ac:dyDescent="0.25">
      <c r="A15" s="48"/>
      <c r="B15" s="48"/>
      <c r="C15" s="9" t="s">
        <v>28</v>
      </c>
      <c r="D15" s="5" t="s">
        <v>29</v>
      </c>
    </row>
    <row r="16" spans="1:4" ht="34.5" customHeight="1" x14ac:dyDescent="0.25">
      <c r="A16" s="48"/>
      <c r="B16" s="48"/>
      <c r="C16" s="49" t="s">
        <v>30</v>
      </c>
      <c r="D16" s="5" t="s">
        <v>31</v>
      </c>
    </row>
    <row r="17" spans="1:4" ht="34.5" customHeight="1" x14ac:dyDescent="0.25">
      <c r="A17" s="48"/>
      <c r="B17" s="48"/>
      <c r="C17" s="50"/>
      <c r="D17" s="5" t="s">
        <v>32</v>
      </c>
    </row>
    <row r="18" spans="1:4" ht="34.5" customHeight="1" x14ac:dyDescent="0.25">
      <c r="A18" s="48"/>
      <c r="B18" s="48" t="s">
        <v>33</v>
      </c>
      <c r="C18" s="49" t="s">
        <v>34</v>
      </c>
      <c r="D18" s="5" t="s">
        <v>35</v>
      </c>
    </row>
    <row r="19" spans="1:4" ht="34.5" customHeight="1" x14ac:dyDescent="0.25">
      <c r="A19" s="48"/>
      <c r="B19" s="48"/>
      <c r="C19" s="50"/>
      <c r="D19" s="5" t="s">
        <v>36</v>
      </c>
    </row>
    <row r="20" spans="1:4" ht="34.5" customHeight="1" x14ac:dyDescent="0.25">
      <c r="A20" s="48"/>
      <c r="B20" s="48"/>
      <c r="C20" s="9" t="s">
        <v>37</v>
      </c>
      <c r="D20" s="5" t="s">
        <v>38</v>
      </c>
    </row>
    <row r="21" spans="1:4" ht="34.5" customHeight="1" x14ac:dyDescent="0.25">
      <c r="A21" s="48" t="s">
        <v>39</v>
      </c>
      <c r="B21" s="48" t="s">
        <v>40</v>
      </c>
      <c r="C21" s="9" t="s">
        <v>41</v>
      </c>
      <c r="D21" s="5" t="s">
        <v>42</v>
      </c>
    </row>
    <row r="22" spans="1:4" ht="34.5" customHeight="1" x14ac:dyDescent="0.25">
      <c r="A22" s="48"/>
      <c r="B22" s="48"/>
      <c r="C22" s="49" t="s">
        <v>43</v>
      </c>
      <c r="D22" s="5" t="s">
        <v>44</v>
      </c>
    </row>
    <row r="23" spans="1:4" ht="34.5" customHeight="1" x14ac:dyDescent="0.25">
      <c r="A23" s="48"/>
      <c r="B23" s="48"/>
      <c r="C23" s="50"/>
      <c r="D23" s="5" t="s">
        <v>45</v>
      </c>
    </row>
    <row r="24" spans="1:4" ht="34.5" customHeight="1" x14ac:dyDescent="0.25">
      <c r="A24" s="48"/>
      <c r="B24" s="48"/>
      <c r="C24" s="9" t="s">
        <v>46</v>
      </c>
      <c r="D24" s="5" t="s">
        <v>47</v>
      </c>
    </row>
    <row r="25" spans="1:4" ht="34.5" customHeight="1" x14ac:dyDescent="0.25">
      <c r="A25" s="48"/>
      <c r="B25" s="48" t="s">
        <v>48</v>
      </c>
      <c r="C25" s="9" t="s">
        <v>49</v>
      </c>
      <c r="D25" s="5" t="s">
        <v>50</v>
      </c>
    </row>
    <row r="26" spans="1:4" ht="34.5" customHeight="1" x14ac:dyDescent="0.25">
      <c r="A26" s="48"/>
      <c r="B26" s="48"/>
      <c r="C26" s="9" t="s">
        <v>51</v>
      </c>
      <c r="D26" s="5" t="s">
        <v>52</v>
      </c>
    </row>
    <row r="27" spans="1:4" ht="34.5" customHeight="1" x14ac:dyDescent="0.25">
      <c r="A27" s="48" t="s">
        <v>53</v>
      </c>
      <c r="B27" s="48" t="s">
        <v>54</v>
      </c>
      <c r="C27" s="49" t="s">
        <v>55</v>
      </c>
      <c r="D27" s="5" t="s">
        <v>56</v>
      </c>
    </row>
    <row r="28" spans="1:4" ht="34.5" customHeight="1" x14ac:dyDescent="0.25">
      <c r="A28" s="48"/>
      <c r="B28" s="48"/>
      <c r="C28" s="50"/>
      <c r="D28" s="5" t="s">
        <v>57</v>
      </c>
    </row>
    <row r="29" spans="1:4" ht="27.75" customHeight="1" x14ac:dyDescent="0.25">
      <c r="A29" s="52" t="s">
        <v>58</v>
      </c>
      <c r="B29" s="53"/>
      <c r="C29" s="53"/>
      <c r="D29" s="53"/>
    </row>
    <row r="30" spans="1:4" x14ac:dyDescent="0.25">
      <c r="A30" s="54" t="s">
        <v>59</v>
      </c>
      <c r="B30" s="54"/>
      <c r="C30" s="54"/>
      <c r="D30" s="54"/>
    </row>
    <row r="31" spans="1:4" ht="31.5" hidden="1" customHeight="1" x14ac:dyDescent="0.25">
      <c r="A31" s="8" t="s">
        <v>60</v>
      </c>
      <c r="B31" s="4" t="s">
        <v>61</v>
      </c>
      <c r="C31" s="10"/>
      <c r="D31" s="10"/>
    </row>
    <row r="32" spans="1:4" ht="31.5" customHeight="1" x14ac:dyDescent="0.25">
      <c r="A32" s="42" t="s">
        <v>62</v>
      </c>
      <c r="B32" s="42"/>
      <c r="C32" s="45" t="s">
        <v>63</v>
      </c>
      <c r="D32" s="45"/>
    </row>
    <row r="33" spans="1:4" ht="31.5" customHeight="1" x14ac:dyDescent="0.25">
      <c r="A33" s="54" t="s">
        <v>64</v>
      </c>
      <c r="B33" s="54"/>
      <c r="C33" s="54"/>
      <c r="D33" s="54"/>
    </row>
    <row r="34" spans="1:4" ht="31.5" customHeight="1" x14ac:dyDescent="0.25">
      <c r="A34" s="42" t="s">
        <v>65</v>
      </c>
      <c r="B34" s="42"/>
      <c r="C34" s="45" t="s">
        <v>66</v>
      </c>
      <c r="D34" s="45"/>
    </row>
    <row r="35" spans="1:4" ht="34.5" customHeight="1" x14ac:dyDescent="0.25">
      <c r="A35" s="42" t="s">
        <v>67</v>
      </c>
      <c r="B35" s="42"/>
      <c r="C35" s="45" t="s">
        <v>68</v>
      </c>
      <c r="D35" s="45"/>
    </row>
    <row r="36" spans="1:4" ht="31.5" hidden="1" customHeight="1" x14ac:dyDescent="0.25">
      <c r="A36" s="7" t="s">
        <v>69</v>
      </c>
      <c r="B36" s="10"/>
      <c r="C36" s="6" t="s">
        <v>70</v>
      </c>
      <c r="D36" s="10"/>
    </row>
    <row r="37" spans="1:4" ht="15.75" hidden="1" customHeight="1" x14ac:dyDescent="0.25">
      <c r="A37" s="7" t="s">
        <v>71</v>
      </c>
      <c r="B37" s="10"/>
      <c r="C37" s="6" t="s">
        <v>70</v>
      </c>
      <c r="D37" s="10"/>
    </row>
    <row r="38" spans="1:4" x14ac:dyDescent="0.25">
      <c r="A38" s="54" t="s">
        <v>72</v>
      </c>
      <c r="B38" s="54"/>
      <c r="C38" s="54"/>
      <c r="D38" s="54"/>
    </row>
    <row r="39" spans="1:4" ht="78.75" customHeight="1" x14ac:dyDescent="0.25">
      <c r="A39" s="42" t="s">
        <v>73</v>
      </c>
      <c r="B39" s="42"/>
      <c r="C39" s="45" t="s">
        <v>74</v>
      </c>
      <c r="D39" s="45"/>
    </row>
    <row r="40" spans="1:4" ht="31.5" customHeight="1" x14ac:dyDescent="0.25">
      <c r="A40" s="42" t="s">
        <v>75</v>
      </c>
      <c r="B40" s="42"/>
      <c r="C40" s="45" t="s">
        <v>76</v>
      </c>
      <c r="D40" s="45"/>
    </row>
    <row r="41" spans="1:4" ht="32.25" customHeight="1" x14ac:dyDescent="0.25">
      <c r="A41" s="42" t="s">
        <v>77</v>
      </c>
      <c r="B41" s="42"/>
      <c r="C41" s="45" t="s">
        <v>78</v>
      </c>
      <c r="D41" s="45"/>
    </row>
    <row r="42" spans="1:4" ht="47.25" customHeight="1" x14ac:dyDescent="0.25">
      <c r="A42" s="42" t="s">
        <v>79</v>
      </c>
      <c r="B42" s="42"/>
      <c r="C42" s="45" t="s">
        <v>80</v>
      </c>
      <c r="D42" s="45"/>
    </row>
    <row r="43" spans="1:4" ht="48" customHeight="1" x14ac:dyDescent="0.25">
      <c r="A43" s="42" t="s">
        <v>81</v>
      </c>
      <c r="B43" s="42"/>
      <c r="C43" s="45" t="s">
        <v>82</v>
      </c>
      <c r="D43" s="45"/>
    </row>
    <row r="44" spans="1:4" ht="15.75" customHeight="1" x14ac:dyDescent="0.25">
      <c r="A44" s="54" t="s">
        <v>83</v>
      </c>
      <c r="B44" s="54"/>
      <c r="C44" s="54"/>
      <c r="D44" s="54"/>
    </row>
    <row r="45" spans="1:4" ht="63" customHeight="1" x14ac:dyDescent="0.25">
      <c r="A45" s="42" t="s">
        <v>84</v>
      </c>
      <c r="B45" s="42"/>
      <c r="C45" s="45" t="s">
        <v>85</v>
      </c>
      <c r="D45" s="45"/>
    </row>
    <row r="46" spans="1:4" ht="63" customHeight="1" x14ac:dyDescent="0.25">
      <c r="A46" s="42" t="s">
        <v>86</v>
      </c>
      <c r="B46" s="42"/>
      <c r="C46" s="45" t="s">
        <v>87</v>
      </c>
      <c r="D46" s="45"/>
    </row>
    <row r="47" spans="1:4" ht="47.25" customHeight="1" x14ac:dyDescent="0.25">
      <c r="A47" s="42" t="s">
        <v>88</v>
      </c>
      <c r="B47" s="42"/>
      <c r="C47" s="45" t="s">
        <v>89</v>
      </c>
      <c r="D47" s="45"/>
    </row>
    <row r="48" spans="1:4" x14ac:dyDescent="0.25">
      <c r="A48" s="54" t="s">
        <v>90</v>
      </c>
      <c r="B48" s="54"/>
      <c r="C48" s="54"/>
      <c r="D48" s="54"/>
    </row>
    <row r="49" spans="1:4" ht="47.25" customHeight="1" x14ac:dyDescent="0.25">
      <c r="A49" s="42" t="s">
        <v>91</v>
      </c>
      <c r="B49" s="42"/>
      <c r="C49" s="45" t="s">
        <v>92</v>
      </c>
      <c r="D49" s="45"/>
    </row>
    <row r="50" spans="1:4" ht="47.25" customHeight="1" x14ac:dyDescent="0.25">
      <c r="A50" s="42" t="s">
        <v>93</v>
      </c>
      <c r="B50" s="42"/>
      <c r="C50" s="45" t="s">
        <v>94</v>
      </c>
      <c r="D50" s="45"/>
    </row>
  </sheetData>
  <mergeCells count="54">
    <mergeCell ref="C43:D43"/>
    <mergeCell ref="C50:D50"/>
    <mergeCell ref="C49:D49"/>
    <mergeCell ref="C45:D45"/>
    <mergeCell ref="C46:D46"/>
    <mergeCell ref="C47:D47"/>
    <mergeCell ref="A43:B43"/>
    <mergeCell ref="A45:B45"/>
    <mergeCell ref="A46:B46"/>
    <mergeCell ref="A47:B47"/>
    <mergeCell ref="A49:B49"/>
    <mergeCell ref="A50:B50"/>
    <mergeCell ref="A1:D1"/>
    <mergeCell ref="A29:D29"/>
    <mergeCell ref="A48:D48"/>
    <mergeCell ref="A44:D44"/>
    <mergeCell ref="A38:D38"/>
    <mergeCell ref="A33:D33"/>
    <mergeCell ref="A30:D30"/>
    <mergeCell ref="A32:B32"/>
    <mergeCell ref="A34:B34"/>
    <mergeCell ref="A35:B35"/>
    <mergeCell ref="B25:B26"/>
    <mergeCell ref="B27:B28"/>
    <mergeCell ref="C8:C9"/>
    <mergeCell ref="C12:C14"/>
    <mergeCell ref="C16:C17"/>
    <mergeCell ref="A3:D3"/>
    <mergeCell ref="A2:D2"/>
    <mergeCell ref="A39:B39"/>
    <mergeCell ref="A7:A9"/>
    <mergeCell ref="B8:B9"/>
    <mergeCell ref="B10:B11"/>
    <mergeCell ref="B12:B17"/>
    <mergeCell ref="B18:B20"/>
    <mergeCell ref="C18:C19"/>
    <mergeCell ref="C22:C23"/>
    <mergeCell ref="C27:C28"/>
    <mergeCell ref="A27:A28"/>
    <mergeCell ref="A21:A26"/>
    <mergeCell ref="A10:A20"/>
    <mergeCell ref="B21:B24"/>
    <mergeCell ref="C32:D32"/>
    <mergeCell ref="A40:B40"/>
    <mergeCell ref="A41:B41"/>
    <mergeCell ref="A42:B42"/>
    <mergeCell ref="A5:D5"/>
    <mergeCell ref="A4:D4"/>
    <mergeCell ref="C34:D34"/>
    <mergeCell ref="C35:D35"/>
    <mergeCell ref="C39:D39"/>
    <mergeCell ref="C40:D40"/>
    <mergeCell ref="C41:D41"/>
    <mergeCell ref="C42:D42"/>
  </mergeCells>
  <pageMargins left="0.7" right="0.7" top="0.75" bottom="0.75" header="0.3" footer="0.3"/>
  <pageSetup scale="43" orientation="portrait" r:id="rId1"/>
  <headerFooter>
    <oddHeader>&amp;L&amp;"Calibri"&amp;15&amp;K000000 Información Pública Clasificada&amp;1#_x000D_</oddHeader>
  </headerFooter>
  <rowBreaks count="1" manualBreakCount="1">
    <brk id="3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F5BB-F762-40F2-ACCC-AC9514561655}">
  <dimension ref="A1:U261"/>
  <sheetViews>
    <sheetView tabSelected="1" zoomScale="85" zoomScaleNormal="85" workbookViewId="0">
      <selection activeCell="F5" sqref="F5"/>
    </sheetView>
  </sheetViews>
  <sheetFormatPr baseColWidth="10" defaultColWidth="30.7109375" defaultRowHeight="15" x14ac:dyDescent="0.25"/>
  <cols>
    <col min="1" max="6" width="30.7109375" customWidth="1"/>
    <col min="7" max="7" width="69.42578125" customWidth="1"/>
    <col min="9" max="9" width="19.42578125" customWidth="1"/>
    <col min="10" max="10" width="14.85546875" customWidth="1"/>
    <col min="11" max="11" width="48" style="13" customWidth="1"/>
    <col min="16" max="16" width="41.7109375" customWidth="1"/>
    <col min="19" max="21" width="30.7109375" customWidth="1"/>
  </cols>
  <sheetData>
    <row r="1" spans="1:21" ht="35.25" x14ac:dyDescent="0.5">
      <c r="A1" s="56" t="s">
        <v>568</v>
      </c>
      <c r="B1" s="56"/>
      <c r="C1" s="56"/>
      <c r="D1" s="56"/>
      <c r="E1" s="56"/>
      <c r="F1" s="56"/>
      <c r="G1" s="56"/>
      <c r="H1" s="56"/>
      <c r="I1" s="56"/>
      <c r="J1" s="56"/>
      <c r="K1" s="57"/>
      <c r="L1" s="56"/>
      <c r="M1" s="56"/>
      <c r="N1" s="56"/>
      <c r="O1" s="56"/>
      <c r="P1" s="56"/>
      <c r="Q1" s="56"/>
      <c r="R1" s="56"/>
    </row>
    <row r="2" spans="1:21" ht="21" customHeight="1" x14ac:dyDescent="0.25">
      <c r="A2" s="58" t="s">
        <v>95</v>
      </c>
      <c r="B2" s="58"/>
      <c r="C2" s="58" t="s">
        <v>96</v>
      </c>
      <c r="D2" s="58"/>
      <c r="E2" s="58"/>
      <c r="F2" s="58"/>
      <c r="G2" s="58" t="s">
        <v>97</v>
      </c>
      <c r="H2" s="58"/>
      <c r="I2" s="58"/>
      <c r="J2" s="58"/>
      <c r="K2" s="58"/>
      <c r="L2" s="58" t="s">
        <v>98</v>
      </c>
      <c r="M2" s="58"/>
      <c r="N2" s="58"/>
      <c r="O2" s="58"/>
      <c r="P2" s="58"/>
      <c r="Q2" s="58" t="s">
        <v>99</v>
      </c>
      <c r="R2" s="58"/>
    </row>
    <row r="3" spans="1:21" ht="52.5" customHeight="1" x14ac:dyDescent="0.25">
      <c r="A3" s="17" t="s">
        <v>100</v>
      </c>
      <c r="B3" s="14" t="s">
        <v>62</v>
      </c>
      <c r="C3" s="15" t="s">
        <v>65</v>
      </c>
      <c r="D3" s="15" t="s">
        <v>101</v>
      </c>
      <c r="E3" s="15" t="s">
        <v>102</v>
      </c>
      <c r="F3" s="15" t="s">
        <v>103</v>
      </c>
      <c r="G3" s="15" t="s">
        <v>73</v>
      </c>
      <c r="H3" s="14" t="s">
        <v>75</v>
      </c>
      <c r="I3" s="15" t="s">
        <v>104</v>
      </c>
      <c r="J3" s="15" t="s">
        <v>105</v>
      </c>
      <c r="K3" s="15" t="s">
        <v>81</v>
      </c>
      <c r="L3" s="15" t="s">
        <v>106</v>
      </c>
      <c r="M3" s="15" t="s">
        <v>86</v>
      </c>
      <c r="N3" s="15" t="s">
        <v>107</v>
      </c>
      <c r="O3" s="15" t="s">
        <v>108</v>
      </c>
      <c r="P3" s="15" t="s">
        <v>88</v>
      </c>
      <c r="Q3" s="14" t="s">
        <v>91</v>
      </c>
      <c r="R3" s="14" t="s">
        <v>93</v>
      </c>
    </row>
    <row r="4" spans="1:21" ht="85.5" x14ac:dyDescent="0.25">
      <c r="A4" s="32" t="s">
        <v>591</v>
      </c>
      <c r="B4" s="16" t="s">
        <v>109</v>
      </c>
      <c r="C4" s="21" t="s">
        <v>17</v>
      </c>
      <c r="D4" s="21" t="s">
        <v>18</v>
      </c>
      <c r="E4" s="21" t="s">
        <v>21</v>
      </c>
      <c r="F4" s="21" t="s">
        <v>569</v>
      </c>
      <c r="G4" s="20" t="s">
        <v>110</v>
      </c>
      <c r="H4" s="21" t="s">
        <v>953</v>
      </c>
      <c r="I4" s="22">
        <v>45352</v>
      </c>
      <c r="J4" s="22">
        <v>45657</v>
      </c>
      <c r="K4" s="20" t="s">
        <v>521</v>
      </c>
      <c r="L4" s="21" t="s">
        <v>111</v>
      </c>
      <c r="M4" s="21" t="s">
        <v>112</v>
      </c>
      <c r="N4" s="21" t="s">
        <v>124</v>
      </c>
      <c r="O4" s="21" t="s">
        <v>124</v>
      </c>
      <c r="P4" s="21" t="s">
        <v>113</v>
      </c>
      <c r="Q4" s="21" t="s">
        <v>114</v>
      </c>
      <c r="R4" s="21" t="s">
        <v>569</v>
      </c>
      <c r="S4" t="str">
        <f>VLOOKUP(Tabla3[[#This Row],[Perspectiva]],Datos!$F$1:$G$4,2,FALSE)</f>
        <v>MS</v>
      </c>
      <c r="T4" t="str">
        <f>VLOOKUP(Tabla3[[#This Row],[Objetivo Estratégico ]],Datos!$M$1:$N$22,2,FALSE)</f>
        <v>Objetivo3</v>
      </c>
      <c r="U4" t="str">
        <f>VLOOKUP(Tabla3[[#This Row],[Iniciativa estratégica]],Datos!$O$1:$P$22,2,FALSE)</f>
        <v>Iniciativa4</v>
      </c>
    </row>
    <row r="5" spans="1:21" ht="199.5" x14ac:dyDescent="0.25">
      <c r="A5" s="32" t="s">
        <v>592</v>
      </c>
      <c r="B5" s="16" t="s">
        <v>109</v>
      </c>
      <c r="C5" s="21" t="s">
        <v>17</v>
      </c>
      <c r="D5" s="21" t="s">
        <v>18</v>
      </c>
      <c r="E5" s="21" t="s">
        <v>21</v>
      </c>
      <c r="F5" s="21" t="s">
        <v>22</v>
      </c>
      <c r="G5" s="23" t="s">
        <v>476</v>
      </c>
      <c r="H5" s="21" t="s">
        <v>953</v>
      </c>
      <c r="I5" s="22">
        <v>45309</v>
      </c>
      <c r="J5" s="22">
        <v>45657</v>
      </c>
      <c r="K5" s="20" t="s">
        <v>115</v>
      </c>
      <c r="L5" s="21" t="s">
        <v>111</v>
      </c>
      <c r="M5" s="21" t="s">
        <v>112</v>
      </c>
      <c r="N5" s="21" t="s">
        <v>124</v>
      </c>
      <c r="O5" s="21" t="s">
        <v>124</v>
      </c>
      <c r="P5" s="21" t="s">
        <v>113</v>
      </c>
      <c r="Q5" s="21" t="s">
        <v>116</v>
      </c>
      <c r="R5" s="21" t="s">
        <v>125</v>
      </c>
      <c r="S5" t="str">
        <f>VLOOKUP(Tabla3[[#This Row],[Perspectiva]],Datos!$F$1:$G$4,2,FALSE)</f>
        <v>MS</v>
      </c>
      <c r="T5" t="str">
        <f>VLOOKUP(Tabla3[[#This Row],[Objetivo Estratégico ]],Datos!$M$1:$N$22,2,FALSE)</f>
        <v>Objetivo3</v>
      </c>
      <c r="U5" t="str">
        <f>VLOOKUP(Tabla3[[#This Row],[Iniciativa estratégica]],Datos!$O$1:$P$22,2,FALSE)</f>
        <v>Iniciativa4</v>
      </c>
    </row>
    <row r="6" spans="1:21" ht="139.5" customHeight="1" x14ac:dyDescent="0.25">
      <c r="A6" s="32" t="s">
        <v>593</v>
      </c>
      <c r="B6" s="16" t="s">
        <v>109</v>
      </c>
      <c r="C6" s="21" t="s">
        <v>17</v>
      </c>
      <c r="D6" s="21" t="s">
        <v>23</v>
      </c>
      <c r="E6" s="21" t="s">
        <v>24</v>
      </c>
      <c r="F6" s="21" t="s">
        <v>27</v>
      </c>
      <c r="G6" s="23" t="s">
        <v>483</v>
      </c>
      <c r="H6" s="21" t="s">
        <v>953</v>
      </c>
      <c r="I6" s="22">
        <v>45309</v>
      </c>
      <c r="J6" s="22">
        <v>45381</v>
      </c>
      <c r="K6" s="20" t="s">
        <v>484</v>
      </c>
      <c r="L6" s="21" t="s">
        <v>111</v>
      </c>
      <c r="M6" s="21" t="s">
        <v>112</v>
      </c>
      <c r="N6" s="21" t="s">
        <v>124</v>
      </c>
      <c r="O6" s="21" t="s">
        <v>124</v>
      </c>
      <c r="P6" s="21" t="s">
        <v>113</v>
      </c>
      <c r="Q6" s="21" t="s">
        <v>114</v>
      </c>
      <c r="R6" s="21" t="s">
        <v>569</v>
      </c>
      <c r="S6" t="str">
        <f>VLOOKUP(Tabla3[[#This Row],[Perspectiva]],Datos!$F$1:$G$4,2,FALSE)</f>
        <v>MS</v>
      </c>
      <c r="T6" t="str">
        <f>VLOOKUP(Tabla3[[#This Row],[Objetivo Estratégico ]],Datos!$M$1:$N$22,2,FALSE)</f>
        <v>Objetivo4</v>
      </c>
      <c r="U6" t="str">
        <f>VLOOKUP(Tabla3[[#This Row],[Iniciativa estratégica]],Datos!$O$1:$P$22,2,FALSE)</f>
        <v>Iniciativa5</v>
      </c>
    </row>
    <row r="7" spans="1:21" ht="71.25" x14ac:dyDescent="0.25">
      <c r="A7" s="32" t="s">
        <v>594</v>
      </c>
      <c r="B7" s="16" t="s">
        <v>109</v>
      </c>
      <c r="C7" s="21" t="s">
        <v>17</v>
      </c>
      <c r="D7" s="21" t="s">
        <v>18</v>
      </c>
      <c r="E7" s="21" t="s">
        <v>21</v>
      </c>
      <c r="F7" s="21" t="s">
        <v>569</v>
      </c>
      <c r="G7" s="23" t="s">
        <v>117</v>
      </c>
      <c r="H7" s="21" t="s">
        <v>953</v>
      </c>
      <c r="I7" s="22">
        <v>45309</v>
      </c>
      <c r="J7" s="22">
        <v>45657</v>
      </c>
      <c r="K7" s="20" t="s">
        <v>118</v>
      </c>
      <c r="L7" s="21" t="s">
        <v>111</v>
      </c>
      <c r="M7" s="21" t="s">
        <v>112</v>
      </c>
      <c r="N7" s="21" t="s">
        <v>124</v>
      </c>
      <c r="O7" s="21" t="s">
        <v>124</v>
      </c>
      <c r="P7" s="21" t="s">
        <v>113</v>
      </c>
      <c r="Q7" s="21" t="s">
        <v>116</v>
      </c>
      <c r="R7" s="21" t="s">
        <v>125</v>
      </c>
      <c r="S7" t="str">
        <f>VLOOKUP(Tabla3[[#This Row],[Perspectiva]],Datos!$F$1:$G$4,2,FALSE)</f>
        <v>MS</v>
      </c>
      <c r="T7" t="str">
        <f>VLOOKUP(Tabla3[[#This Row],[Objetivo Estratégico ]],Datos!$M$1:$N$22,2,FALSE)</f>
        <v>Objetivo3</v>
      </c>
      <c r="U7" t="str">
        <f>VLOOKUP(Tabla3[[#This Row],[Iniciativa estratégica]],Datos!$O$1:$P$22,2,FALSE)</f>
        <v>Iniciativa4</v>
      </c>
    </row>
    <row r="8" spans="1:21" ht="85.5" x14ac:dyDescent="0.25">
      <c r="A8" s="32" t="s">
        <v>595</v>
      </c>
      <c r="B8" s="33" t="s">
        <v>119</v>
      </c>
      <c r="C8" s="21" t="s">
        <v>17</v>
      </c>
      <c r="D8" s="21" t="s">
        <v>23</v>
      </c>
      <c r="E8" s="21" t="s">
        <v>24</v>
      </c>
      <c r="F8" s="21" t="s">
        <v>26</v>
      </c>
      <c r="G8" s="34" t="s">
        <v>120</v>
      </c>
      <c r="H8" s="35" t="s">
        <v>954</v>
      </c>
      <c r="I8" s="24">
        <v>45295</v>
      </c>
      <c r="J8" s="24">
        <v>45657</v>
      </c>
      <c r="K8" s="36" t="s">
        <v>121</v>
      </c>
      <c r="L8" s="35" t="s">
        <v>111</v>
      </c>
      <c r="M8" s="35" t="s">
        <v>122</v>
      </c>
      <c r="N8" s="35" t="s">
        <v>123</v>
      </c>
      <c r="O8" s="35"/>
      <c r="P8" s="35" t="s">
        <v>124</v>
      </c>
      <c r="Q8" s="35" t="s">
        <v>114</v>
      </c>
      <c r="R8" s="35" t="s">
        <v>125</v>
      </c>
      <c r="S8" t="str">
        <f>VLOOKUP(Tabla3[[#This Row],[Perspectiva]],Datos!$F$1:$G$4,2,FALSE)</f>
        <v>MS</v>
      </c>
      <c r="T8" t="str">
        <f>VLOOKUP(Tabla3[[#This Row],[Objetivo Estratégico ]],Datos!$M$1:$N$22,2,FALSE)</f>
        <v>Objetivo4</v>
      </c>
      <c r="U8" t="str">
        <f>VLOOKUP(Tabla3[[#This Row],[Iniciativa estratégica]],Datos!$O$1:$P$22,2,FALSE)</f>
        <v>Iniciativa5</v>
      </c>
    </row>
    <row r="9" spans="1:21" ht="42.75" x14ac:dyDescent="0.25">
      <c r="A9" s="32" t="s">
        <v>596</v>
      </c>
      <c r="B9" s="37" t="s">
        <v>126</v>
      </c>
      <c r="C9" s="21" t="s">
        <v>39</v>
      </c>
      <c r="D9" s="21" t="s">
        <v>48</v>
      </c>
      <c r="E9" s="38" t="s">
        <v>49</v>
      </c>
      <c r="F9" s="38" t="s">
        <v>50</v>
      </c>
      <c r="G9" s="19" t="s">
        <v>847</v>
      </c>
      <c r="H9" s="21" t="s">
        <v>963</v>
      </c>
      <c r="I9" s="22">
        <v>45292</v>
      </c>
      <c r="J9" s="22">
        <v>45657</v>
      </c>
      <c r="K9" s="25" t="s">
        <v>127</v>
      </c>
      <c r="L9" s="26" t="s">
        <v>111</v>
      </c>
      <c r="M9" s="26" t="s">
        <v>128</v>
      </c>
      <c r="N9" s="26" t="s">
        <v>129</v>
      </c>
      <c r="O9" s="26"/>
      <c r="P9" s="26" t="s">
        <v>130</v>
      </c>
      <c r="Q9" s="26" t="s">
        <v>114</v>
      </c>
      <c r="R9" s="21" t="s">
        <v>569</v>
      </c>
      <c r="S9" t="str">
        <f>VLOOKUP(Tabla3[[#This Row],[Perspectiva]],Datos!$F$1:$G$4,2,FALSE)</f>
        <v>DO</v>
      </c>
      <c r="T9" t="str">
        <f>VLOOKUP(Tabla3[[#This Row],[Objetivo Estratégico ]],Datos!$M$1:$N$22,2,FALSE)</f>
        <v>Objetivo7</v>
      </c>
      <c r="U9" t="str">
        <f>VLOOKUP(Tabla3[[#This Row],[Iniciativa estratégica]],Datos!$O$1:$P$22,2,FALSE)</f>
        <v>Iniciativa13</v>
      </c>
    </row>
    <row r="10" spans="1:21" ht="44.25" x14ac:dyDescent="0.25">
      <c r="A10" s="32" t="s">
        <v>597</v>
      </c>
      <c r="B10" s="37" t="s">
        <v>126</v>
      </c>
      <c r="C10" s="21" t="s">
        <v>39</v>
      </c>
      <c r="D10" s="21" t="s">
        <v>48</v>
      </c>
      <c r="E10" s="38" t="s">
        <v>49</v>
      </c>
      <c r="F10" s="38" t="s">
        <v>50</v>
      </c>
      <c r="G10" s="19" t="s">
        <v>848</v>
      </c>
      <c r="H10" s="21" t="s">
        <v>963</v>
      </c>
      <c r="I10" s="22">
        <v>45292</v>
      </c>
      <c r="J10" s="22">
        <v>45657</v>
      </c>
      <c r="K10" s="25" t="s">
        <v>131</v>
      </c>
      <c r="L10" s="26" t="s">
        <v>111</v>
      </c>
      <c r="M10" s="26" t="s">
        <v>128</v>
      </c>
      <c r="N10" s="26" t="s">
        <v>129</v>
      </c>
      <c r="O10" s="26"/>
      <c r="P10" s="26" t="s">
        <v>132</v>
      </c>
      <c r="Q10" s="26" t="s">
        <v>114</v>
      </c>
      <c r="R10" s="21" t="s">
        <v>569</v>
      </c>
      <c r="S10" t="str">
        <f>VLOOKUP(Tabla3[[#This Row],[Perspectiva]],Datos!$F$1:$G$4,2,FALSE)</f>
        <v>DO</v>
      </c>
      <c r="T10" t="str">
        <f>VLOOKUP(Tabla3[[#This Row],[Objetivo Estratégico ]],Datos!$M$1:$N$22,2,FALSE)</f>
        <v>Objetivo7</v>
      </c>
      <c r="U10" t="str">
        <f>VLOOKUP(Tabla3[[#This Row],[Iniciativa estratégica]],Datos!$O$1:$P$22,2,FALSE)</f>
        <v>Iniciativa13</v>
      </c>
    </row>
    <row r="11" spans="1:21" ht="42.75" x14ac:dyDescent="0.25">
      <c r="A11" s="32" t="s">
        <v>598</v>
      </c>
      <c r="B11" s="37" t="s">
        <v>126</v>
      </c>
      <c r="C11" s="21" t="s">
        <v>39</v>
      </c>
      <c r="D11" s="21" t="s">
        <v>48</v>
      </c>
      <c r="E11" s="38" t="s">
        <v>49</v>
      </c>
      <c r="F11" s="38" t="s">
        <v>50</v>
      </c>
      <c r="G11" s="19" t="s">
        <v>133</v>
      </c>
      <c r="H11" s="21" t="s">
        <v>963</v>
      </c>
      <c r="I11" s="22">
        <v>45292</v>
      </c>
      <c r="J11" s="22">
        <v>45382</v>
      </c>
      <c r="K11" s="25" t="s">
        <v>134</v>
      </c>
      <c r="L11" s="26" t="s">
        <v>135</v>
      </c>
      <c r="M11" s="26" t="s">
        <v>129</v>
      </c>
      <c r="N11" s="26" t="s">
        <v>128</v>
      </c>
      <c r="O11" s="26"/>
      <c r="P11" s="26" t="s">
        <v>132</v>
      </c>
      <c r="Q11" s="26" t="s">
        <v>114</v>
      </c>
      <c r="R11" s="21" t="s">
        <v>569</v>
      </c>
      <c r="S11" t="str">
        <f>VLOOKUP(Tabla3[[#This Row],[Perspectiva]],Datos!$F$1:$G$4,2,FALSE)</f>
        <v>DO</v>
      </c>
      <c r="T11" t="str">
        <f>VLOOKUP(Tabla3[[#This Row],[Objetivo Estratégico ]],Datos!$M$1:$N$22,2,FALSE)</f>
        <v>Objetivo7</v>
      </c>
      <c r="U11" t="str">
        <f>VLOOKUP(Tabla3[[#This Row],[Iniciativa estratégica]],Datos!$O$1:$P$22,2,FALSE)</f>
        <v>Iniciativa13</v>
      </c>
    </row>
    <row r="12" spans="1:21" ht="42.75" x14ac:dyDescent="0.25">
      <c r="A12" s="32" t="s">
        <v>599</v>
      </c>
      <c r="B12" s="37" t="s">
        <v>126</v>
      </c>
      <c r="C12" s="21" t="s">
        <v>39</v>
      </c>
      <c r="D12" s="21" t="s">
        <v>48</v>
      </c>
      <c r="E12" s="38" t="s">
        <v>49</v>
      </c>
      <c r="F12" s="38" t="s">
        <v>50</v>
      </c>
      <c r="G12" s="19" t="s">
        <v>136</v>
      </c>
      <c r="H12" s="21" t="s">
        <v>963</v>
      </c>
      <c r="I12" s="22">
        <v>45383</v>
      </c>
      <c r="J12" s="22">
        <v>45473</v>
      </c>
      <c r="K12" s="25" t="s">
        <v>137</v>
      </c>
      <c r="L12" s="26" t="s">
        <v>135</v>
      </c>
      <c r="M12" s="26" t="s">
        <v>129</v>
      </c>
      <c r="N12" s="26" t="s">
        <v>128</v>
      </c>
      <c r="O12" s="26"/>
      <c r="P12" s="26" t="s">
        <v>132</v>
      </c>
      <c r="Q12" s="26" t="s">
        <v>114</v>
      </c>
      <c r="R12" s="21" t="s">
        <v>569</v>
      </c>
      <c r="S12" t="str">
        <f>VLOOKUP(Tabla3[[#This Row],[Perspectiva]],Datos!$F$1:$G$4,2,FALSE)</f>
        <v>DO</v>
      </c>
      <c r="T12" t="str">
        <f>VLOOKUP(Tabla3[[#This Row],[Objetivo Estratégico ]],Datos!$M$1:$N$22,2,FALSE)</f>
        <v>Objetivo7</v>
      </c>
      <c r="U12" t="str">
        <f>VLOOKUP(Tabla3[[#This Row],[Iniciativa estratégica]],Datos!$O$1:$P$22,2,FALSE)</f>
        <v>Iniciativa13</v>
      </c>
    </row>
    <row r="13" spans="1:21" ht="42.75" x14ac:dyDescent="0.25">
      <c r="A13" s="32" t="s">
        <v>600</v>
      </c>
      <c r="B13" s="37" t="s">
        <v>126</v>
      </c>
      <c r="C13" s="21" t="s">
        <v>39</v>
      </c>
      <c r="D13" s="21" t="s">
        <v>48</v>
      </c>
      <c r="E13" s="38" t="s">
        <v>49</v>
      </c>
      <c r="F13" s="38" t="s">
        <v>50</v>
      </c>
      <c r="G13" s="19" t="s">
        <v>138</v>
      </c>
      <c r="H13" s="21" t="s">
        <v>963</v>
      </c>
      <c r="I13" s="22">
        <v>45474</v>
      </c>
      <c r="J13" s="22">
        <v>45565</v>
      </c>
      <c r="K13" s="25" t="s">
        <v>139</v>
      </c>
      <c r="L13" s="26" t="s">
        <v>135</v>
      </c>
      <c r="M13" s="26" t="s">
        <v>129</v>
      </c>
      <c r="N13" s="26" t="s">
        <v>128</v>
      </c>
      <c r="O13" s="26"/>
      <c r="P13" s="26" t="s">
        <v>132</v>
      </c>
      <c r="Q13" s="26" t="s">
        <v>114</v>
      </c>
      <c r="R13" s="21" t="s">
        <v>569</v>
      </c>
      <c r="S13" t="str">
        <f>VLOOKUP(Tabla3[[#This Row],[Perspectiva]],Datos!$F$1:$G$4,2,FALSE)</f>
        <v>DO</v>
      </c>
      <c r="T13" t="str">
        <f>VLOOKUP(Tabla3[[#This Row],[Objetivo Estratégico ]],Datos!$M$1:$N$22,2,FALSE)</f>
        <v>Objetivo7</v>
      </c>
      <c r="U13" t="str">
        <f>VLOOKUP(Tabla3[[#This Row],[Iniciativa estratégica]],Datos!$O$1:$P$22,2,FALSE)</f>
        <v>Iniciativa13</v>
      </c>
    </row>
    <row r="14" spans="1:21" ht="42.75" x14ac:dyDescent="0.25">
      <c r="A14" s="32" t="s">
        <v>601</v>
      </c>
      <c r="B14" s="37" t="s">
        <v>126</v>
      </c>
      <c r="C14" s="21" t="s">
        <v>39</v>
      </c>
      <c r="D14" s="21" t="s">
        <v>48</v>
      </c>
      <c r="E14" s="38" t="s">
        <v>49</v>
      </c>
      <c r="F14" s="38" t="s">
        <v>50</v>
      </c>
      <c r="G14" s="19" t="s">
        <v>140</v>
      </c>
      <c r="H14" s="21" t="s">
        <v>963</v>
      </c>
      <c r="I14" s="22">
        <v>45566</v>
      </c>
      <c r="J14" s="22">
        <v>45657</v>
      </c>
      <c r="K14" s="25" t="s">
        <v>141</v>
      </c>
      <c r="L14" s="26" t="s">
        <v>135</v>
      </c>
      <c r="M14" s="26" t="s">
        <v>129</v>
      </c>
      <c r="N14" s="26" t="s">
        <v>128</v>
      </c>
      <c r="O14" s="26"/>
      <c r="P14" s="26" t="s">
        <v>132</v>
      </c>
      <c r="Q14" s="26" t="s">
        <v>114</v>
      </c>
      <c r="R14" s="21" t="s">
        <v>569</v>
      </c>
      <c r="S14" t="str">
        <f>VLOOKUP(Tabla3[[#This Row],[Perspectiva]],Datos!$F$1:$G$4,2,FALSE)</f>
        <v>DO</v>
      </c>
      <c r="T14" t="str">
        <f>VLOOKUP(Tabla3[[#This Row],[Objetivo Estratégico ]],Datos!$M$1:$N$22,2,FALSE)</f>
        <v>Objetivo7</v>
      </c>
      <c r="U14" t="str">
        <f>VLOOKUP(Tabla3[[#This Row],[Iniciativa estratégica]],Datos!$O$1:$P$22,2,FALSE)</f>
        <v>Iniciativa13</v>
      </c>
    </row>
    <row r="15" spans="1:21" ht="42.75" x14ac:dyDescent="0.25">
      <c r="A15" s="32" t="s">
        <v>602</v>
      </c>
      <c r="B15" s="37" t="s">
        <v>126</v>
      </c>
      <c r="C15" s="21" t="s">
        <v>39</v>
      </c>
      <c r="D15" s="21" t="s">
        <v>48</v>
      </c>
      <c r="E15" s="38" t="s">
        <v>49</v>
      </c>
      <c r="F15" s="38" t="s">
        <v>50</v>
      </c>
      <c r="G15" s="19" t="s">
        <v>522</v>
      </c>
      <c r="H15" s="21" t="s">
        <v>963</v>
      </c>
      <c r="I15" s="22">
        <v>45292</v>
      </c>
      <c r="J15" s="22">
        <v>45382</v>
      </c>
      <c r="K15" s="25" t="s">
        <v>523</v>
      </c>
      <c r="L15" s="26" t="s">
        <v>135</v>
      </c>
      <c r="M15" s="26" t="s">
        <v>129</v>
      </c>
      <c r="N15" s="26" t="s">
        <v>128</v>
      </c>
      <c r="O15" s="26"/>
      <c r="P15" s="26" t="s">
        <v>132</v>
      </c>
      <c r="Q15" s="26" t="s">
        <v>114</v>
      </c>
      <c r="R15" s="21" t="s">
        <v>569</v>
      </c>
      <c r="S15" t="str">
        <f>VLOOKUP(Tabla3[[#This Row],[Perspectiva]],Datos!$F$1:$G$4,2,FALSE)</f>
        <v>DO</v>
      </c>
      <c r="T15" t="str">
        <f>VLOOKUP(Tabla3[[#This Row],[Objetivo Estratégico ]],Datos!$M$1:$N$22,2,FALSE)</f>
        <v>Objetivo7</v>
      </c>
      <c r="U15" t="str">
        <f>VLOOKUP(Tabla3[[#This Row],[Iniciativa estratégica]],Datos!$O$1:$P$22,2,FALSE)</f>
        <v>Iniciativa13</v>
      </c>
    </row>
    <row r="16" spans="1:21" ht="42.75" x14ac:dyDescent="0.25">
      <c r="A16" s="32" t="s">
        <v>603</v>
      </c>
      <c r="B16" s="37" t="s">
        <v>126</v>
      </c>
      <c r="C16" s="21" t="s">
        <v>39</v>
      </c>
      <c r="D16" s="21" t="s">
        <v>48</v>
      </c>
      <c r="E16" s="38" t="s">
        <v>49</v>
      </c>
      <c r="F16" s="38" t="s">
        <v>50</v>
      </c>
      <c r="G16" s="19" t="s">
        <v>142</v>
      </c>
      <c r="H16" s="21" t="s">
        <v>963</v>
      </c>
      <c r="I16" s="22">
        <v>45383</v>
      </c>
      <c r="J16" s="22">
        <v>45473</v>
      </c>
      <c r="K16" s="25" t="s">
        <v>143</v>
      </c>
      <c r="L16" s="26" t="s">
        <v>135</v>
      </c>
      <c r="M16" s="26" t="s">
        <v>129</v>
      </c>
      <c r="N16" s="26" t="s">
        <v>128</v>
      </c>
      <c r="O16" s="26"/>
      <c r="P16" s="26" t="s">
        <v>132</v>
      </c>
      <c r="Q16" s="26" t="s">
        <v>114</v>
      </c>
      <c r="R16" s="21" t="s">
        <v>569</v>
      </c>
      <c r="S16" t="str">
        <f>VLOOKUP(Tabla3[[#This Row],[Perspectiva]],Datos!$F$1:$G$4,2,FALSE)</f>
        <v>DO</v>
      </c>
      <c r="T16" t="str">
        <f>VLOOKUP(Tabla3[[#This Row],[Objetivo Estratégico ]],Datos!$M$1:$N$22,2,FALSE)</f>
        <v>Objetivo7</v>
      </c>
      <c r="U16" t="str">
        <f>VLOOKUP(Tabla3[[#This Row],[Iniciativa estratégica]],Datos!$O$1:$P$22,2,FALSE)</f>
        <v>Iniciativa13</v>
      </c>
    </row>
    <row r="17" spans="1:21" ht="42.75" x14ac:dyDescent="0.25">
      <c r="A17" s="32" t="s">
        <v>604</v>
      </c>
      <c r="B17" s="37" t="s">
        <v>126</v>
      </c>
      <c r="C17" s="21" t="s">
        <v>39</v>
      </c>
      <c r="D17" s="21" t="s">
        <v>48</v>
      </c>
      <c r="E17" s="38" t="s">
        <v>49</v>
      </c>
      <c r="F17" s="38" t="s">
        <v>50</v>
      </c>
      <c r="G17" s="19" t="s">
        <v>144</v>
      </c>
      <c r="H17" s="21" t="s">
        <v>963</v>
      </c>
      <c r="I17" s="22">
        <v>45474</v>
      </c>
      <c r="J17" s="22">
        <v>45565</v>
      </c>
      <c r="K17" s="25" t="s">
        <v>143</v>
      </c>
      <c r="L17" s="26" t="s">
        <v>135</v>
      </c>
      <c r="M17" s="26" t="s">
        <v>129</v>
      </c>
      <c r="N17" s="26" t="s">
        <v>128</v>
      </c>
      <c r="O17" s="26"/>
      <c r="P17" s="26" t="s">
        <v>132</v>
      </c>
      <c r="Q17" s="26" t="s">
        <v>114</v>
      </c>
      <c r="R17" s="21" t="s">
        <v>569</v>
      </c>
      <c r="S17" t="str">
        <f>VLOOKUP(Tabla3[[#This Row],[Perspectiva]],Datos!$F$1:$G$4,2,FALSE)</f>
        <v>DO</v>
      </c>
      <c r="T17" t="str">
        <f>VLOOKUP(Tabla3[[#This Row],[Objetivo Estratégico ]],Datos!$M$1:$N$22,2,FALSE)</f>
        <v>Objetivo7</v>
      </c>
      <c r="U17" t="str">
        <f>VLOOKUP(Tabla3[[#This Row],[Iniciativa estratégica]],Datos!$O$1:$P$22,2,FALSE)</f>
        <v>Iniciativa13</v>
      </c>
    </row>
    <row r="18" spans="1:21" ht="42.75" x14ac:dyDescent="0.25">
      <c r="A18" s="32" t="s">
        <v>605</v>
      </c>
      <c r="B18" s="37" t="s">
        <v>126</v>
      </c>
      <c r="C18" s="21" t="s">
        <v>39</v>
      </c>
      <c r="D18" s="21" t="s">
        <v>48</v>
      </c>
      <c r="E18" s="38" t="s">
        <v>49</v>
      </c>
      <c r="F18" s="38" t="s">
        <v>50</v>
      </c>
      <c r="G18" s="19" t="s">
        <v>145</v>
      </c>
      <c r="H18" s="21" t="s">
        <v>963</v>
      </c>
      <c r="I18" s="22">
        <v>45566</v>
      </c>
      <c r="J18" s="22">
        <v>45657</v>
      </c>
      <c r="K18" s="25" t="s">
        <v>143</v>
      </c>
      <c r="L18" s="26" t="s">
        <v>135</v>
      </c>
      <c r="M18" s="26" t="s">
        <v>129</v>
      </c>
      <c r="N18" s="26" t="s">
        <v>128</v>
      </c>
      <c r="O18" s="26"/>
      <c r="P18" s="26" t="s">
        <v>132</v>
      </c>
      <c r="Q18" s="26" t="s">
        <v>114</v>
      </c>
      <c r="R18" s="21" t="s">
        <v>569</v>
      </c>
      <c r="S18" t="str">
        <f>VLOOKUP(Tabla3[[#This Row],[Perspectiva]],Datos!$F$1:$G$4,2,FALSE)</f>
        <v>DO</v>
      </c>
      <c r="T18" t="str">
        <f>VLOOKUP(Tabla3[[#This Row],[Objetivo Estratégico ]],Datos!$M$1:$N$22,2,FALSE)</f>
        <v>Objetivo7</v>
      </c>
      <c r="U18" t="str">
        <f>VLOOKUP(Tabla3[[#This Row],[Iniciativa estratégica]],Datos!$O$1:$P$22,2,FALSE)</f>
        <v>Iniciativa13</v>
      </c>
    </row>
    <row r="19" spans="1:21" ht="56.25" customHeight="1" x14ac:dyDescent="0.25">
      <c r="A19" s="32" t="s">
        <v>606</v>
      </c>
      <c r="B19" s="16" t="s">
        <v>496</v>
      </c>
      <c r="C19" s="21" t="s">
        <v>39</v>
      </c>
      <c r="D19" s="21" t="s">
        <v>48</v>
      </c>
      <c r="E19" s="21" t="s">
        <v>49</v>
      </c>
      <c r="F19" s="21" t="s">
        <v>50</v>
      </c>
      <c r="G19" s="27" t="s">
        <v>495</v>
      </c>
      <c r="H19" s="21" t="s">
        <v>496</v>
      </c>
      <c r="I19" s="22">
        <v>45293</v>
      </c>
      <c r="J19" s="22">
        <v>45657</v>
      </c>
      <c r="K19" s="20" t="s">
        <v>498</v>
      </c>
      <c r="L19" s="21" t="s">
        <v>111</v>
      </c>
      <c r="M19" s="21" t="s">
        <v>112</v>
      </c>
      <c r="N19" s="21" t="s">
        <v>166</v>
      </c>
      <c r="O19" s="21" t="s">
        <v>124</v>
      </c>
      <c r="P19" s="21" t="s">
        <v>124</v>
      </c>
      <c r="Q19" s="21" t="s">
        <v>154</v>
      </c>
      <c r="R19" s="21" t="s">
        <v>569</v>
      </c>
      <c r="S19" t="str">
        <f>VLOOKUP(Tabla3[[#This Row],[Perspectiva]],Datos!$F$1:$G$4,2,FALSE)</f>
        <v>DO</v>
      </c>
      <c r="T19" t="str">
        <f>VLOOKUP(Tabla3[[#This Row],[Objetivo Estratégico ]],Datos!$M$1:$N$22,2,FALSE)</f>
        <v>Objetivo7</v>
      </c>
      <c r="U19" t="str">
        <f>VLOOKUP(Tabla3[[#This Row],[Iniciativa estratégica]],Datos!$O$1:$P$22,2,FALSE)</f>
        <v>Iniciativa13</v>
      </c>
    </row>
    <row r="20" spans="1:21" ht="71.25" x14ac:dyDescent="0.25">
      <c r="A20" s="32" t="s">
        <v>607</v>
      </c>
      <c r="B20" s="16" t="s">
        <v>496</v>
      </c>
      <c r="C20" s="21" t="s">
        <v>9</v>
      </c>
      <c r="D20" s="21" t="s">
        <v>10</v>
      </c>
      <c r="E20" s="21" t="s">
        <v>11</v>
      </c>
      <c r="F20" s="21" t="s">
        <v>12</v>
      </c>
      <c r="G20" s="27" t="s">
        <v>497</v>
      </c>
      <c r="H20" s="21" t="s">
        <v>496</v>
      </c>
      <c r="I20" s="22">
        <v>45293</v>
      </c>
      <c r="J20" s="22">
        <v>45657</v>
      </c>
      <c r="K20" s="20" t="s">
        <v>499</v>
      </c>
      <c r="L20" s="21" t="s">
        <v>111</v>
      </c>
      <c r="M20" s="21" t="s">
        <v>124</v>
      </c>
      <c r="N20" s="21" t="s">
        <v>124</v>
      </c>
      <c r="O20" s="21" t="s">
        <v>124</v>
      </c>
      <c r="P20" s="21" t="s">
        <v>124</v>
      </c>
      <c r="Q20" s="21" t="s">
        <v>116</v>
      </c>
      <c r="R20" s="21" t="s">
        <v>125</v>
      </c>
      <c r="S20" t="str">
        <f>VLOOKUP(Tabla3[[#This Row],[Perspectiva]],Datos!$F$1:$G$4,2,FALSE)</f>
        <v>VP</v>
      </c>
      <c r="T20" t="str">
        <f>VLOOKUP(Tabla3[[#This Row],[Objetivo Estratégico ]],Datos!$M$1:$N$22,2,FALSE)</f>
        <v>Objetivo1</v>
      </c>
      <c r="U20" t="str">
        <f>VLOOKUP(Tabla3[[#This Row],[Iniciativa estratégica]],Datos!$O$1:$P$22,2,FALSE)</f>
        <v>Iniciativa1</v>
      </c>
    </row>
    <row r="21" spans="1:21" ht="85.5" x14ac:dyDescent="0.25">
      <c r="A21" s="32" t="s">
        <v>608</v>
      </c>
      <c r="B21" s="16" t="s">
        <v>496</v>
      </c>
      <c r="C21" s="21" t="s">
        <v>17</v>
      </c>
      <c r="D21" s="21" t="s">
        <v>23</v>
      </c>
      <c r="E21" s="21" t="s">
        <v>28</v>
      </c>
      <c r="F21" s="21" t="s">
        <v>29</v>
      </c>
      <c r="G21" s="27" t="s">
        <v>533</v>
      </c>
      <c r="H21" s="21" t="s">
        <v>496</v>
      </c>
      <c r="I21" s="22">
        <v>45293</v>
      </c>
      <c r="J21" s="22">
        <v>45657</v>
      </c>
      <c r="K21" s="20" t="s">
        <v>534</v>
      </c>
      <c r="L21" s="21" t="s">
        <v>111</v>
      </c>
      <c r="M21" s="21" t="s">
        <v>124</v>
      </c>
      <c r="N21" s="21" t="s">
        <v>124</v>
      </c>
      <c r="O21" s="21" t="s">
        <v>124</v>
      </c>
      <c r="P21" s="21" t="s">
        <v>124</v>
      </c>
      <c r="Q21" s="21" t="s">
        <v>116</v>
      </c>
      <c r="R21" s="21" t="s">
        <v>125</v>
      </c>
      <c r="S21" t="str">
        <f>VLOOKUP(Tabla3[[#This Row],[Perspectiva]],Datos!$F$1:$G$4,2,FALSE)</f>
        <v>MS</v>
      </c>
      <c r="T21" t="str">
        <f>VLOOKUP(Tabla3[[#This Row],[Objetivo Estratégico ]],Datos!$M$1:$N$22,2,FALSE)</f>
        <v>Objetivo4</v>
      </c>
      <c r="U21" t="str">
        <f>VLOOKUP(Tabla3[[#This Row],[Iniciativa estratégica]],Datos!$O$1:$P$22,2,FALSE)</f>
        <v>Iniciativa6</v>
      </c>
    </row>
    <row r="22" spans="1:21" ht="42.75" x14ac:dyDescent="0.25">
      <c r="A22" s="32" t="s">
        <v>609</v>
      </c>
      <c r="B22" s="16" t="s">
        <v>146</v>
      </c>
      <c r="C22" s="21" t="s">
        <v>39</v>
      </c>
      <c r="D22" s="21" t="s">
        <v>48</v>
      </c>
      <c r="E22" s="21" t="s">
        <v>49</v>
      </c>
      <c r="F22" s="21" t="s">
        <v>50</v>
      </c>
      <c r="G22" s="27" t="s">
        <v>147</v>
      </c>
      <c r="H22" s="21" t="s">
        <v>955</v>
      </c>
      <c r="I22" s="22">
        <v>45292</v>
      </c>
      <c r="J22" s="22">
        <v>45657</v>
      </c>
      <c r="K22" s="20" t="s">
        <v>148</v>
      </c>
      <c r="L22" s="20" t="s">
        <v>149</v>
      </c>
      <c r="M22" s="21" t="s">
        <v>150</v>
      </c>
      <c r="N22" s="21" t="s">
        <v>124</v>
      </c>
      <c r="O22" s="21" t="s">
        <v>124</v>
      </c>
      <c r="P22" s="21" t="s">
        <v>124</v>
      </c>
      <c r="Q22" s="21" t="s">
        <v>154</v>
      </c>
      <c r="R22" s="21" t="s">
        <v>569</v>
      </c>
      <c r="S22" t="str">
        <f>VLOOKUP(Tabla3[[#This Row],[Perspectiva]],Datos!$F$1:$G$4,2,FALSE)</f>
        <v>DO</v>
      </c>
      <c r="T22" t="str">
        <f>VLOOKUP(Tabla3[[#This Row],[Objetivo Estratégico ]],Datos!$M$1:$N$22,2,FALSE)</f>
        <v>Objetivo7</v>
      </c>
      <c r="U22" t="str">
        <f>VLOOKUP(Tabla3[[#This Row],[Iniciativa estratégica]],Datos!$O$1:$P$22,2,FALSE)</f>
        <v>Iniciativa13</v>
      </c>
    </row>
    <row r="23" spans="1:21" ht="57" x14ac:dyDescent="0.25">
      <c r="A23" s="32" t="s">
        <v>610</v>
      </c>
      <c r="B23" s="16" t="s">
        <v>146</v>
      </c>
      <c r="C23" s="21" t="s">
        <v>39</v>
      </c>
      <c r="D23" s="21" t="s">
        <v>48</v>
      </c>
      <c r="E23" s="21" t="s">
        <v>51</v>
      </c>
      <c r="F23" s="21" t="s">
        <v>52</v>
      </c>
      <c r="G23" s="23" t="s">
        <v>489</v>
      </c>
      <c r="H23" s="21" t="s">
        <v>955</v>
      </c>
      <c r="I23" s="22">
        <v>45323</v>
      </c>
      <c r="J23" s="22">
        <v>45657</v>
      </c>
      <c r="K23" s="20" t="s">
        <v>151</v>
      </c>
      <c r="L23" s="21" t="s">
        <v>111</v>
      </c>
      <c r="M23" s="21" t="s">
        <v>124</v>
      </c>
      <c r="N23" s="21" t="s">
        <v>124</v>
      </c>
      <c r="O23" s="21" t="s">
        <v>124</v>
      </c>
      <c r="P23" s="21" t="s">
        <v>124</v>
      </c>
      <c r="Q23" s="21" t="s">
        <v>114</v>
      </c>
      <c r="R23" s="21" t="s">
        <v>569</v>
      </c>
      <c r="S23" t="str">
        <f>VLOOKUP(Tabla3[[#This Row],[Perspectiva]],Datos!$F$1:$G$4,2,FALSE)</f>
        <v>DO</v>
      </c>
      <c r="T23" t="str">
        <f>VLOOKUP(Tabla3[[#This Row],[Objetivo Estratégico ]],Datos!$M$1:$N$22,2,FALSE)</f>
        <v>Objetivo7</v>
      </c>
      <c r="U23" t="str">
        <f>VLOOKUP(Tabla3[[#This Row],[Iniciativa estratégica]],Datos!$O$1:$P$22,2,FALSE)</f>
        <v>Iniciativa14</v>
      </c>
    </row>
    <row r="24" spans="1:21" ht="71.25" x14ac:dyDescent="0.25">
      <c r="A24" s="32" t="s">
        <v>611</v>
      </c>
      <c r="B24" s="16" t="s">
        <v>146</v>
      </c>
      <c r="C24" s="21" t="s">
        <v>17</v>
      </c>
      <c r="D24" s="21" t="s">
        <v>18</v>
      </c>
      <c r="E24" s="21" t="s">
        <v>21</v>
      </c>
      <c r="F24" s="21" t="s">
        <v>22</v>
      </c>
      <c r="G24" s="23" t="s">
        <v>524</v>
      </c>
      <c r="H24" s="21" t="s">
        <v>955</v>
      </c>
      <c r="I24" s="22">
        <v>45323</v>
      </c>
      <c r="J24" s="22">
        <v>45657</v>
      </c>
      <c r="K24" s="20" t="s">
        <v>525</v>
      </c>
      <c r="L24" s="21" t="s">
        <v>111</v>
      </c>
      <c r="M24" s="21" t="s">
        <v>124</v>
      </c>
      <c r="N24" s="21" t="s">
        <v>124</v>
      </c>
      <c r="O24" s="21" t="s">
        <v>124</v>
      </c>
      <c r="P24" s="21" t="s">
        <v>124</v>
      </c>
      <c r="Q24" s="21" t="s">
        <v>114</v>
      </c>
      <c r="R24" s="21" t="s">
        <v>569</v>
      </c>
      <c r="S24" t="str">
        <f>VLOOKUP(Tabla3[[#This Row],[Perspectiva]],Datos!$F$1:$G$4,2,FALSE)</f>
        <v>MS</v>
      </c>
      <c r="T24" t="str">
        <f>VLOOKUP(Tabla3[[#This Row],[Objetivo Estratégico ]],Datos!$M$1:$N$22,2,FALSE)</f>
        <v>Objetivo3</v>
      </c>
      <c r="U24" t="str">
        <f>VLOOKUP(Tabla3[[#This Row],[Iniciativa estratégica]],Datos!$O$1:$P$22,2,FALSE)</f>
        <v>Iniciativa4</v>
      </c>
    </row>
    <row r="25" spans="1:21" ht="71.25" x14ac:dyDescent="0.25">
      <c r="A25" s="32" t="s">
        <v>612</v>
      </c>
      <c r="B25" s="16" t="s">
        <v>146</v>
      </c>
      <c r="C25" s="21" t="s">
        <v>17</v>
      </c>
      <c r="D25" s="21" t="s">
        <v>18</v>
      </c>
      <c r="E25" s="21" t="s">
        <v>21</v>
      </c>
      <c r="F25" s="21" t="s">
        <v>22</v>
      </c>
      <c r="G25" s="23" t="s">
        <v>490</v>
      </c>
      <c r="H25" s="21" t="s">
        <v>955</v>
      </c>
      <c r="I25" s="22">
        <v>45323</v>
      </c>
      <c r="J25" s="22">
        <v>45473</v>
      </c>
      <c r="K25" s="20" t="s">
        <v>491</v>
      </c>
      <c r="L25" s="21" t="s">
        <v>111</v>
      </c>
      <c r="M25" s="21" t="s">
        <v>122</v>
      </c>
      <c r="N25" s="21" t="s">
        <v>124</v>
      </c>
      <c r="O25" s="21" t="s">
        <v>124</v>
      </c>
      <c r="P25" s="21" t="s">
        <v>124</v>
      </c>
      <c r="Q25" s="21" t="s">
        <v>114</v>
      </c>
      <c r="R25" s="21" t="s">
        <v>569</v>
      </c>
      <c r="S25" t="str">
        <f>VLOOKUP(Tabla3[[#This Row],[Perspectiva]],Datos!$F$1:$G$4,2,FALSE)</f>
        <v>MS</v>
      </c>
      <c r="T25" t="str">
        <f>VLOOKUP(Tabla3[[#This Row],[Objetivo Estratégico ]],Datos!$M$1:$N$22,2,FALSE)</f>
        <v>Objetivo3</v>
      </c>
      <c r="U25" t="str">
        <f>VLOOKUP(Tabla3[[#This Row],[Iniciativa estratégica]],Datos!$O$1:$P$22,2,FALSE)</f>
        <v>Iniciativa4</v>
      </c>
    </row>
    <row r="26" spans="1:21" ht="71.25" x14ac:dyDescent="0.25">
      <c r="A26" s="32" t="s">
        <v>613</v>
      </c>
      <c r="B26" s="16" t="s">
        <v>146</v>
      </c>
      <c r="C26" s="21" t="s">
        <v>17</v>
      </c>
      <c r="D26" s="21" t="s">
        <v>18</v>
      </c>
      <c r="E26" s="21" t="s">
        <v>21</v>
      </c>
      <c r="F26" s="21" t="s">
        <v>22</v>
      </c>
      <c r="G26" s="23" t="s">
        <v>526</v>
      </c>
      <c r="H26" s="21" t="s">
        <v>955</v>
      </c>
      <c r="I26" s="22">
        <v>45323</v>
      </c>
      <c r="J26" s="22">
        <v>45473</v>
      </c>
      <c r="K26" s="20" t="s">
        <v>527</v>
      </c>
      <c r="L26" s="21" t="s">
        <v>111</v>
      </c>
      <c r="M26" s="21" t="s">
        <v>122</v>
      </c>
      <c r="N26" s="21" t="s">
        <v>122</v>
      </c>
      <c r="O26" s="21" t="s">
        <v>122</v>
      </c>
      <c r="P26" s="21" t="s">
        <v>124</v>
      </c>
      <c r="Q26" s="21" t="s">
        <v>114</v>
      </c>
      <c r="R26" s="21" t="s">
        <v>569</v>
      </c>
      <c r="S26" t="str">
        <f>VLOOKUP(Tabla3[[#This Row],[Perspectiva]],Datos!$F$1:$G$4,2,FALSE)</f>
        <v>MS</v>
      </c>
      <c r="T26" t="str">
        <f>VLOOKUP(Tabla3[[#This Row],[Objetivo Estratégico ]],Datos!$M$1:$N$22,2,FALSE)</f>
        <v>Objetivo3</v>
      </c>
      <c r="U26" t="str">
        <f>VLOOKUP(Tabla3[[#This Row],[Iniciativa estratégica]],Datos!$O$1:$P$22,2,FALSE)</f>
        <v>Iniciativa4</v>
      </c>
    </row>
    <row r="27" spans="1:21" ht="71.25" x14ac:dyDescent="0.25">
      <c r="A27" s="32" t="s">
        <v>614</v>
      </c>
      <c r="B27" s="16" t="s">
        <v>146</v>
      </c>
      <c r="C27" s="21" t="s">
        <v>17</v>
      </c>
      <c r="D27" s="21" t="s">
        <v>33</v>
      </c>
      <c r="E27" s="21" t="s">
        <v>37</v>
      </c>
      <c r="F27" s="21" t="s">
        <v>38</v>
      </c>
      <c r="G27" s="23" t="s">
        <v>528</v>
      </c>
      <c r="H27" s="21" t="s">
        <v>955</v>
      </c>
      <c r="I27" s="22">
        <v>45323</v>
      </c>
      <c r="J27" s="22">
        <v>45657</v>
      </c>
      <c r="K27" s="20" t="s">
        <v>529</v>
      </c>
      <c r="L27" s="21" t="s">
        <v>111</v>
      </c>
      <c r="M27" s="21" t="s">
        <v>122</v>
      </c>
      <c r="N27" s="21" t="s">
        <v>122</v>
      </c>
      <c r="O27" s="21" t="s">
        <v>122</v>
      </c>
      <c r="P27" s="21"/>
      <c r="Q27" s="21" t="s">
        <v>114</v>
      </c>
      <c r="R27" s="21" t="s">
        <v>569</v>
      </c>
      <c r="S27" t="str">
        <f>VLOOKUP(Tabla3[[#This Row],[Perspectiva]],Datos!$F$1:$G$4,2,FALSE)</f>
        <v>MS</v>
      </c>
      <c r="T27" t="str">
        <f>VLOOKUP(Tabla3[[#This Row],[Objetivo Estratégico ]],Datos!$M$1:$N$22,2,FALSE)</f>
        <v>Objetivo5</v>
      </c>
      <c r="U27" t="str">
        <f>VLOOKUP(Tabla3[[#This Row],[Iniciativa estratégica]],Datos!$O$1:$P$22,2,FALSE)</f>
        <v>Iniciativa9</v>
      </c>
    </row>
    <row r="28" spans="1:21" ht="71.25" x14ac:dyDescent="0.25">
      <c r="A28" s="32" t="s">
        <v>615</v>
      </c>
      <c r="B28" s="16" t="s">
        <v>146</v>
      </c>
      <c r="C28" s="21" t="s">
        <v>17</v>
      </c>
      <c r="D28" s="21" t="s">
        <v>18</v>
      </c>
      <c r="E28" s="21" t="s">
        <v>21</v>
      </c>
      <c r="F28" s="21" t="s">
        <v>22</v>
      </c>
      <c r="G28" s="23" t="s">
        <v>492</v>
      </c>
      <c r="H28" s="21" t="s">
        <v>955</v>
      </c>
      <c r="I28" s="22">
        <v>45323</v>
      </c>
      <c r="J28" s="22">
        <v>45657</v>
      </c>
      <c r="K28" s="20" t="s">
        <v>530</v>
      </c>
      <c r="L28" s="21" t="s">
        <v>111</v>
      </c>
      <c r="M28" s="21" t="s">
        <v>123</v>
      </c>
      <c r="N28" s="21" t="s">
        <v>123</v>
      </c>
      <c r="O28" s="21" t="s">
        <v>123</v>
      </c>
      <c r="P28" s="21" t="s">
        <v>169</v>
      </c>
      <c r="Q28" s="21" t="s">
        <v>114</v>
      </c>
      <c r="R28" s="21" t="s">
        <v>569</v>
      </c>
      <c r="S28" t="str">
        <f>VLOOKUP(Tabla3[[#This Row],[Perspectiva]],Datos!$F$1:$G$4,2,FALSE)</f>
        <v>MS</v>
      </c>
      <c r="T28" t="str">
        <f>VLOOKUP(Tabla3[[#This Row],[Objetivo Estratégico ]],Datos!$M$1:$N$22,2,FALSE)</f>
        <v>Objetivo3</v>
      </c>
      <c r="U28" t="str">
        <f>VLOOKUP(Tabla3[[#This Row],[Iniciativa estratégica]],Datos!$O$1:$P$22,2,FALSE)</f>
        <v>Iniciativa4</v>
      </c>
    </row>
    <row r="29" spans="1:21" ht="57" x14ac:dyDescent="0.25">
      <c r="A29" s="32" t="s">
        <v>616</v>
      </c>
      <c r="B29" s="16" t="s">
        <v>152</v>
      </c>
      <c r="C29" s="21" t="s">
        <v>39</v>
      </c>
      <c r="D29" s="21" t="s">
        <v>40</v>
      </c>
      <c r="E29" s="21" t="s">
        <v>43</v>
      </c>
      <c r="F29" s="21" t="s">
        <v>44</v>
      </c>
      <c r="G29" s="23" t="s">
        <v>153</v>
      </c>
      <c r="H29" s="21" t="s">
        <v>957</v>
      </c>
      <c r="I29" s="22">
        <v>45306</v>
      </c>
      <c r="J29" s="22">
        <v>45657</v>
      </c>
      <c r="K29" s="20" t="s">
        <v>570</v>
      </c>
      <c r="L29" s="21" t="s">
        <v>111</v>
      </c>
      <c r="M29" s="21" t="s">
        <v>112</v>
      </c>
      <c r="N29" s="21" t="s">
        <v>124</v>
      </c>
      <c r="O29" s="21" t="s">
        <v>124</v>
      </c>
      <c r="P29" s="21" t="s">
        <v>124</v>
      </c>
      <c r="Q29" s="21" t="s">
        <v>154</v>
      </c>
      <c r="R29" s="21" t="s">
        <v>569</v>
      </c>
      <c r="S29" t="str">
        <f>VLOOKUP(Tabla3[[#This Row],[Perspectiva]],Datos!$F$1:$G$4,2,FALSE)</f>
        <v>DO</v>
      </c>
      <c r="T29" t="str">
        <f>VLOOKUP(Tabla3[[#This Row],[Objetivo Estratégico ]],Datos!$M$1:$N$22,2,FALSE)</f>
        <v>Objetivo6</v>
      </c>
      <c r="U29" t="str">
        <f>VLOOKUP(Tabla3[[#This Row],[Iniciativa estratégica]],Datos!$O$1:$P$22,2,FALSE)</f>
        <v>Iniciativa11</v>
      </c>
    </row>
    <row r="30" spans="1:21" ht="57" x14ac:dyDescent="0.25">
      <c r="A30" s="32" t="s">
        <v>617</v>
      </c>
      <c r="B30" s="16" t="s">
        <v>152</v>
      </c>
      <c r="C30" s="21" t="s">
        <v>39</v>
      </c>
      <c r="D30" s="21" t="s">
        <v>40</v>
      </c>
      <c r="E30" s="21" t="s">
        <v>46</v>
      </c>
      <c r="F30" s="21" t="s">
        <v>47</v>
      </c>
      <c r="G30" s="23" t="s">
        <v>155</v>
      </c>
      <c r="H30" s="21" t="s">
        <v>957</v>
      </c>
      <c r="I30" s="22">
        <v>45306</v>
      </c>
      <c r="J30" s="22">
        <v>45657</v>
      </c>
      <c r="K30" s="20" t="s">
        <v>156</v>
      </c>
      <c r="L30" s="21" t="s">
        <v>111</v>
      </c>
      <c r="M30" s="21" t="s">
        <v>124</v>
      </c>
      <c r="N30" s="21" t="s">
        <v>124</v>
      </c>
      <c r="O30" s="21" t="s">
        <v>124</v>
      </c>
      <c r="P30" s="21" t="s">
        <v>124</v>
      </c>
      <c r="Q30" s="21" t="s">
        <v>154</v>
      </c>
      <c r="R30" s="21" t="s">
        <v>569</v>
      </c>
      <c r="S30" t="str">
        <f>VLOOKUP(Tabla3[[#This Row],[Perspectiva]],Datos!$F$1:$G$4,2,FALSE)</f>
        <v>DO</v>
      </c>
      <c r="T30" t="str">
        <f>VLOOKUP(Tabla3[[#This Row],[Objetivo Estratégico ]],Datos!$M$1:$N$22,2,FALSE)</f>
        <v>Objetivo6</v>
      </c>
      <c r="U30" t="str">
        <f>VLOOKUP(Tabla3[[#This Row],[Iniciativa estratégica]],Datos!$O$1:$P$22,2,FALSE)</f>
        <v>Iniciativa12</v>
      </c>
    </row>
    <row r="31" spans="1:21" ht="57" x14ac:dyDescent="0.25">
      <c r="A31" s="32" t="s">
        <v>618</v>
      </c>
      <c r="B31" s="16" t="s">
        <v>152</v>
      </c>
      <c r="C31" s="21" t="s">
        <v>39</v>
      </c>
      <c r="D31" s="21" t="s">
        <v>40</v>
      </c>
      <c r="E31" s="21" t="s">
        <v>46</v>
      </c>
      <c r="F31" s="21" t="s">
        <v>47</v>
      </c>
      <c r="G31" s="23" t="s">
        <v>531</v>
      </c>
      <c r="H31" s="21" t="s">
        <v>957</v>
      </c>
      <c r="I31" s="22">
        <v>45306</v>
      </c>
      <c r="J31" s="22">
        <v>45657</v>
      </c>
      <c r="K31" s="20" t="s">
        <v>157</v>
      </c>
      <c r="L31" s="21" t="s">
        <v>111</v>
      </c>
      <c r="M31" s="21" t="s">
        <v>124</v>
      </c>
      <c r="N31" s="21" t="s">
        <v>124</v>
      </c>
      <c r="O31" s="21" t="s">
        <v>124</v>
      </c>
      <c r="P31" s="21" t="s">
        <v>124</v>
      </c>
      <c r="Q31" s="21" t="s">
        <v>154</v>
      </c>
      <c r="R31" s="21" t="s">
        <v>569</v>
      </c>
      <c r="S31" t="str">
        <f>VLOOKUP(Tabla3[[#This Row],[Perspectiva]],Datos!$F$1:$G$4,2,FALSE)</f>
        <v>DO</v>
      </c>
      <c r="T31" t="str">
        <f>VLOOKUP(Tabla3[[#This Row],[Objetivo Estratégico ]],Datos!$M$1:$N$22,2,FALSE)</f>
        <v>Objetivo6</v>
      </c>
      <c r="U31" t="str">
        <f>VLOOKUP(Tabla3[[#This Row],[Iniciativa estratégica]],Datos!$O$1:$P$22,2,FALSE)</f>
        <v>Iniciativa12</v>
      </c>
    </row>
    <row r="32" spans="1:21" ht="71.25" x14ac:dyDescent="0.25">
      <c r="A32" s="32" t="s">
        <v>619</v>
      </c>
      <c r="B32" s="16" t="s">
        <v>152</v>
      </c>
      <c r="C32" s="21" t="s">
        <v>39</v>
      </c>
      <c r="D32" s="21" t="s">
        <v>40</v>
      </c>
      <c r="E32" s="21" t="s">
        <v>46</v>
      </c>
      <c r="F32" s="21" t="s">
        <v>47</v>
      </c>
      <c r="G32" s="23" t="s">
        <v>158</v>
      </c>
      <c r="H32" s="21" t="s">
        <v>957</v>
      </c>
      <c r="I32" s="22">
        <v>45306</v>
      </c>
      <c r="J32" s="22">
        <v>45473</v>
      </c>
      <c r="K32" s="20" t="s">
        <v>532</v>
      </c>
      <c r="L32" s="21" t="s">
        <v>135</v>
      </c>
      <c r="M32" s="21" t="s">
        <v>159</v>
      </c>
      <c r="N32" s="21" t="s">
        <v>112</v>
      </c>
      <c r="O32" s="21" t="s">
        <v>124</v>
      </c>
      <c r="P32" s="21" t="s">
        <v>160</v>
      </c>
      <c r="Q32" s="21" t="s">
        <v>154</v>
      </c>
      <c r="R32" s="21" t="s">
        <v>569</v>
      </c>
      <c r="S32" t="str">
        <f>VLOOKUP(Tabla3[[#This Row],[Perspectiva]],Datos!$F$1:$G$4,2,FALSE)</f>
        <v>DO</v>
      </c>
      <c r="T32" t="str">
        <f>VLOOKUP(Tabla3[[#This Row],[Objetivo Estratégico ]],Datos!$M$1:$N$22,2,FALSE)</f>
        <v>Objetivo6</v>
      </c>
      <c r="U32" t="str">
        <f>VLOOKUP(Tabla3[[#This Row],[Iniciativa estratégica]],Datos!$O$1:$P$22,2,FALSE)</f>
        <v>Iniciativa12</v>
      </c>
    </row>
    <row r="33" spans="1:21" ht="57" x14ac:dyDescent="0.25">
      <c r="A33" s="32" t="s">
        <v>620</v>
      </c>
      <c r="B33" s="16" t="s">
        <v>152</v>
      </c>
      <c r="C33" s="21" t="s">
        <v>39</v>
      </c>
      <c r="D33" s="21" t="s">
        <v>40</v>
      </c>
      <c r="E33" s="21" t="s">
        <v>46</v>
      </c>
      <c r="F33" s="21" t="s">
        <v>47</v>
      </c>
      <c r="G33" s="23" t="s">
        <v>161</v>
      </c>
      <c r="H33" s="21" t="s">
        <v>957</v>
      </c>
      <c r="I33" s="22">
        <v>45306</v>
      </c>
      <c r="J33" s="22">
        <v>45657</v>
      </c>
      <c r="K33" s="20" t="s">
        <v>162</v>
      </c>
      <c r="L33" s="21" t="s">
        <v>111</v>
      </c>
      <c r="M33" s="21" t="s">
        <v>124</v>
      </c>
      <c r="N33" s="21" t="s">
        <v>124</v>
      </c>
      <c r="O33" s="21" t="s">
        <v>124</v>
      </c>
      <c r="P33" s="21" t="s">
        <v>124</v>
      </c>
      <c r="Q33" s="21" t="s">
        <v>154</v>
      </c>
      <c r="R33" s="21" t="s">
        <v>569</v>
      </c>
      <c r="S33" t="str">
        <f>VLOOKUP(Tabla3[[#This Row],[Perspectiva]],Datos!$F$1:$G$4,2,FALSE)</f>
        <v>DO</v>
      </c>
      <c r="T33" t="str">
        <f>VLOOKUP(Tabla3[[#This Row],[Objetivo Estratégico ]],Datos!$M$1:$N$22,2,FALSE)</f>
        <v>Objetivo6</v>
      </c>
      <c r="U33" t="str">
        <f>VLOOKUP(Tabla3[[#This Row],[Iniciativa estratégica]],Datos!$O$1:$P$22,2,FALSE)</f>
        <v>Iniciativa12</v>
      </c>
    </row>
    <row r="34" spans="1:21" ht="100.5" x14ac:dyDescent="0.25">
      <c r="A34" s="32" t="s">
        <v>621</v>
      </c>
      <c r="B34" s="16" t="s">
        <v>152</v>
      </c>
      <c r="C34" s="21" t="s">
        <v>53</v>
      </c>
      <c r="D34" s="21" t="s">
        <v>54</v>
      </c>
      <c r="E34" s="21" t="s">
        <v>55</v>
      </c>
      <c r="F34" s="21" t="s">
        <v>57</v>
      </c>
      <c r="G34" s="27" t="s">
        <v>849</v>
      </c>
      <c r="H34" s="21" t="s">
        <v>957</v>
      </c>
      <c r="I34" s="22">
        <v>45323</v>
      </c>
      <c r="J34" s="22">
        <v>45595</v>
      </c>
      <c r="K34" s="20" t="s">
        <v>163</v>
      </c>
      <c r="L34" s="21" t="s">
        <v>111</v>
      </c>
      <c r="M34" s="21" t="s">
        <v>124</v>
      </c>
      <c r="N34" s="21" t="s">
        <v>124</v>
      </c>
      <c r="O34" s="21" t="s">
        <v>124</v>
      </c>
      <c r="P34" s="21" t="s">
        <v>124</v>
      </c>
      <c r="Q34" s="21" t="s">
        <v>114</v>
      </c>
      <c r="R34" s="21" t="s">
        <v>569</v>
      </c>
      <c r="S34" t="str">
        <f>VLOOKUP(Tabla3[[#This Row],[Perspectiva]],Datos!$F$1:$G$4,2,FALSE)</f>
        <v>FI</v>
      </c>
      <c r="T34" t="str">
        <f>VLOOKUP(Tabla3[[#This Row],[Objetivo Estratégico ]],Datos!$M$1:$N$22,2,FALSE)</f>
        <v>Objetivo8</v>
      </c>
      <c r="U34" t="str">
        <f>VLOOKUP(Tabla3[[#This Row],[Iniciativa estratégica]],Datos!$O$1:$P$22,2,FALSE)</f>
        <v>Iniciativa15</v>
      </c>
    </row>
    <row r="35" spans="1:21" ht="72" x14ac:dyDescent="0.25">
      <c r="A35" s="32" t="s">
        <v>622</v>
      </c>
      <c r="B35" s="16" t="s">
        <v>152</v>
      </c>
      <c r="C35" s="21" t="s">
        <v>53</v>
      </c>
      <c r="D35" s="21" t="s">
        <v>54</v>
      </c>
      <c r="E35" s="21" t="s">
        <v>55</v>
      </c>
      <c r="F35" s="21" t="s">
        <v>57</v>
      </c>
      <c r="G35" s="28" t="s">
        <v>850</v>
      </c>
      <c r="H35" s="21" t="s">
        <v>957</v>
      </c>
      <c r="I35" s="22">
        <v>45323</v>
      </c>
      <c r="J35" s="22">
        <v>45473</v>
      </c>
      <c r="K35" s="20" t="s">
        <v>164</v>
      </c>
      <c r="L35" s="21" t="s">
        <v>111</v>
      </c>
      <c r="M35" s="21" t="s">
        <v>124</v>
      </c>
      <c r="N35" s="21" t="s">
        <v>124</v>
      </c>
      <c r="O35" s="21" t="s">
        <v>124</v>
      </c>
      <c r="P35" s="21" t="s">
        <v>124</v>
      </c>
      <c r="Q35" s="21" t="s">
        <v>154</v>
      </c>
      <c r="R35" s="21" t="s">
        <v>569</v>
      </c>
      <c r="S35" t="str">
        <f>VLOOKUP(Tabla3[[#This Row],[Perspectiva]],Datos!$F$1:$G$4,2,FALSE)</f>
        <v>FI</v>
      </c>
      <c r="T35" t="str">
        <f>VLOOKUP(Tabla3[[#This Row],[Objetivo Estratégico ]],Datos!$M$1:$N$22,2,FALSE)</f>
        <v>Objetivo8</v>
      </c>
      <c r="U35" t="str">
        <f>VLOOKUP(Tabla3[[#This Row],[Iniciativa estratégica]],Datos!$O$1:$P$22,2,FALSE)</f>
        <v>Iniciativa15</v>
      </c>
    </row>
    <row r="36" spans="1:21" ht="104.25" customHeight="1" x14ac:dyDescent="0.25">
      <c r="A36" s="32" t="s">
        <v>623</v>
      </c>
      <c r="B36" s="16" t="s">
        <v>152</v>
      </c>
      <c r="C36" s="21" t="s">
        <v>53</v>
      </c>
      <c r="D36" s="21" t="s">
        <v>54</v>
      </c>
      <c r="E36" s="21" t="s">
        <v>55</v>
      </c>
      <c r="F36" s="21" t="s">
        <v>57</v>
      </c>
      <c r="G36" s="16" t="s">
        <v>851</v>
      </c>
      <c r="H36" s="21" t="s">
        <v>957</v>
      </c>
      <c r="I36" s="22">
        <v>45323</v>
      </c>
      <c r="J36" s="22">
        <v>45473</v>
      </c>
      <c r="K36" s="20" t="s">
        <v>165</v>
      </c>
      <c r="L36" s="21" t="s">
        <v>111</v>
      </c>
      <c r="M36" s="21" t="s">
        <v>124</v>
      </c>
      <c r="N36" s="21" t="s">
        <v>124</v>
      </c>
      <c r="O36" s="21" t="s">
        <v>124</v>
      </c>
      <c r="P36" s="21" t="s">
        <v>124</v>
      </c>
      <c r="Q36" s="21" t="s">
        <v>154</v>
      </c>
      <c r="R36" s="21" t="s">
        <v>569</v>
      </c>
      <c r="S36" t="str">
        <f>VLOOKUP(Tabla3[[#This Row],[Perspectiva]],Datos!$F$1:$G$4,2,FALSE)</f>
        <v>FI</v>
      </c>
      <c r="T36" t="str">
        <f>VLOOKUP(Tabla3[[#This Row],[Objetivo Estratégico ]],Datos!$M$1:$N$22,2,FALSE)</f>
        <v>Objetivo8</v>
      </c>
      <c r="U36" t="str">
        <f>VLOOKUP(Tabla3[[#This Row],[Iniciativa estratégica]],Datos!$O$1:$P$22,2,FALSE)</f>
        <v>Iniciativa15</v>
      </c>
    </row>
    <row r="37" spans="1:21" ht="56.25" customHeight="1" x14ac:dyDescent="0.25">
      <c r="A37" s="32" t="s">
        <v>624</v>
      </c>
      <c r="B37" s="16" t="s">
        <v>152</v>
      </c>
      <c r="C37" s="21" t="s">
        <v>39</v>
      </c>
      <c r="D37" s="21" t="s">
        <v>48</v>
      </c>
      <c r="E37" s="21" t="s">
        <v>49</v>
      </c>
      <c r="F37" s="21" t="s">
        <v>50</v>
      </c>
      <c r="G37" s="27" t="s">
        <v>493</v>
      </c>
      <c r="H37" s="21" t="s">
        <v>957</v>
      </c>
      <c r="I37" s="22">
        <v>45324</v>
      </c>
      <c r="J37" s="22">
        <v>45626</v>
      </c>
      <c r="K37" s="20" t="s">
        <v>494</v>
      </c>
      <c r="L37" s="21" t="s">
        <v>135</v>
      </c>
      <c r="M37" s="21" t="s">
        <v>166</v>
      </c>
      <c r="N37" s="21" t="s">
        <v>124</v>
      </c>
      <c r="O37" s="21" t="s">
        <v>124</v>
      </c>
      <c r="P37" s="21" t="s">
        <v>124</v>
      </c>
      <c r="Q37" s="21" t="s">
        <v>154</v>
      </c>
      <c r="R37" s="21" t="s">
        <v>569</v>
      </c>
      <c r="S37" t="str">
        <f>VLOOKUP(Tabla3[[#This Row],[Perspectiva]],Datos!$F$1:$G$4,2,FALSE)</f>
        <v>DO</v>
      </c>
      <c r="T37" t="str">
        <f>VLOOKUP(Tabla3[[#This Row],[Objetivo Estratégico ]],Datos!$M$1:$N$22,2,FALSE)</f>
        <v>Objetivo7</v>
      </c>
      <c r="U37" t="str">
        <f>VLOOKUP(Tabla3[[#This Row],[Iniciativa estratégica]],Datos!$O$1:$P$22,2,FALSE)</f>
        <v>Iniciativa13</v>
      </c>
    </row>
    <row r="38" spans="1:21" ht="56.25" customHeight="1" x14ac:dyDescent="0.25">
      <c r="A38" s="32" t="s">
        <v>625</v>
      </c>
      <c r="B38" s="16" t="s">
        <v>152</v>
      </c>
      <c r="C38" s="21" t="s">
        <v>39</v>
      </c>
      <c r="D38" s="21" t="s">
        <v>48</v>
      </c>
      <c r="E38" s="21" t="s">
        <v>49</v>
      </c>
      <c r="F38" s="21" t="s">
        <v>50</v>
      </c>
      <c r="G38" s="27" t="s">
        <v>515</v>
      </c>
      <c r="H38" s="21" t="s">
        <v>957</v>
      </c>
      <c r="I38" s="22">
        <v>45473</v>
      </c>
      <c r="J38" s="22">
        <v>45565</v>
      </c>
      <c r="K38" s="20" t="s">
        <v>167</v>
      </c>
      <c r="L38" s="21" t="s">
        <v>135</v>
      </c>
      <c r="M38" s="21" t="s">
        <v>168</v>
      </c>
      <c r="N38" s="21" t="s">
        <v>123</v>
      </c>
      <c r="O38" s="21" t="s">
        <v>124</v>
      </c>
      <c r="P38" s="21" t="s">
        <v>169</v>
      </c>
      <c r="Q38" s="21" t="s">
        <v>154</v>
      </c>
      <c r="R38" s="21" t="s">
        <v>569</v>
      </c>
      <c r="S38" t="str">
        <f>VLOOKUP(Tabla3[[#This Row],[Perspectiva]],Datos!$F$1:$G$4,2,FALSE)</f>
        <v>DO</v>
      </c>
      <c r="T38" t="str">
        <f>VLOOKUP(Tabla3[[#This Row],[Objetivo Estratégico ]],Datos!$M$1:$N$22,2,FALSE)</f>
        <v>Objetivo7</v>
      </c>
      <c r="U38" t="str">
        <f>VLOOKUP(Tabla3[[#This Row],[Iniciativa estratégica]],Datos!$O$1:$P$22,2,FALSE)</f>
        <v>Iniciativa13</v>
      </c>
    </row>
    <row r="39" spans="1:21" ht="56.25" customHeight="1" x14ac:dyDescent="0.25">
      <c r="A39" s="32" t="s">
        <v>626</v>
      </c>
      <c r="B39" s="16" t="s">
        <v>152</v>
      </c>
      <c r="C39" s="21" t="s">
        <v>39</v>
      </c>
      <c r="D39" s="21" t="s">
        <v>48</v>
      </c>
      <c r="E39" s="21" t="s">
        <v>49</v>
      </c>
      <c r="F39" s="21" t="s">
        <v>50</v>
      </c>
      <c r="G39" s="23" t="s">
        <v>516</v>
      </c>
      <c r="H39" s="21" t="s">
        <v>957</v>
      </c>
      <c r="I39" s="22">
        <v>45473</v>
      </c>
      <c r="J39" s="22">
        <v>45565</v>
      </c>
      <c r="K39" s="20" t="s">
        <v>170</v>
      </c>
      <c r="L39" s="21" t="s">
        <v>135</v>
      </c>
      <c r="M39" s="21" t="s">
        <v>112</v>
      </c>
      <c r="N39" s="21" t="s">
        <v>122</v>
      </c>
      <c r="O39" s="21" t="s">
        <v>171</v>
      </c>
      <c r="P39" s="21" t="s">
        <v>124</v>
      </c>
      <c r="Q39" s="21" t="s">
        <v>154</v>
      </c>
      <c r="R39" s="21" t="s">
        <v>569</v>
      </c>
      <c r="S39" t="str">
        <f>VLOOKUP(Tabla3[[#This Row],[Perspectiva]],Datos!$F$1:$G$4,2,FALSE)</f>
        <v>DO</v>
      </c>
      <c r="T39" t="str">
        <f>VLOOKUP(Tabla3[[#This Row],[Objetivo Estratégico ]],Datos!$M$1:$N$22,2,FALSE)</f>
        <v>Objetivo7</v>
      </c>
      <c r="U39" t="str">
        <f>VLOOKUP(Tabla3[[#This Row],[Iniciativa estratégica]],Datos!$O$1:$P$22,2,FALSE)</f>
        <v>Iniciativa13</v>
      </c>
    </row>
    <row r="40" spans="1:21" ht="56.25" customHeight="1" x14ac:dyDescent="0.25">
      <c r="A40" s="32" t="s">
        <v>627</v>
      </c>
      <c r="B40" s="16" t="s">
        <v>175</v>
      </c>
      <c r="C40" s="21" t="s">
        <v>39</v>
      </c>
      <c r="D40" s="21" t="s">
        <v>48</v>
      </c>
      <c r="E40" s="21" t="s">
        <v>49</v>
      </c>
      <c r="F40" s="21" t="s">
        <v>50</v>
      </c>
      <c r="G40" s="27" t="s">
        <v>180</v>
      </c>
      <c r="H40" s="21" t="s">
        <v>956</v>
      </c>
      <c r="I40" s="22">
        <v>45292</v>
      </c>
      <c r="J40" s="22">
        <v>45657</v>
      </c>
      <c r="K40" s="20" t="s">
        <v>535</v>
      </c>
      <c r="L40" s="20" t="s">
        <v>149</v>
      </c>
      <c r="M40" s="21" t="s">
        <v>150</v>
      </c>
      <c r="N40" s="21" t="s">
        <v>124</v>
      </c>
      <c r="O40" s="21" t="s">
        <v>124</v>
      </c>
      <c r="P40" s="21" t="s">
        <v>124</v>
      </c>
      <c r="Q40" s="21" t="s">
        <v>154</v>
      </c>
      <c r="R40" s="21" t="s">
        <v>569</v>
      </c>
      <c r="S40" t="str">
        <f>VLOOKUP(Tabla3[[#This Row],[Perspectiva]],Datos!$F$1:$G$4,2,FALSE)</f>
        <v>DO</v>
      </c>
      <c r="T40" t="str">
        <f>VLOOKUP(Tabla3[[#This Row],[Objetivo Estratégico ]],Datos!$M$1:$N$22,2,FALSE)</f>
        <v>Objetivo7</v>
      </c>
      <c r="U40" t="str">
        <f>VLOOKUP(Tabla3[[#This Row],[Iniciativa estratégica]],Datos!$O$1:$P$22,2,FALSE)</f>
        <v>Iniciativa13</v>
      </c>
    </row>
    <row r="41" spans="1:21" ht="42.75" x14ac:dyDescent="0.25">
      <c r="A41" s="32" t="s">
        <v>628</v>
      </c>
      <c r="B41" s="16" t="s">
        <v>175</v>
      </c>
      <c r="C41" s="21" t="s">
        <v>39</v>
      </c>
      <c r="D41" s="21" t="s">
        <v>48</v>
      </c>
      <c r="E41" s="21" t="s">
        <v>49</v>
      </c>
      <c r="F41" s="21" t="s">
        <v>50</v>
      </c>
      <c r="G41" s="27" t="s">
        <v>178</v>
      </c>
      <c r="H41" s="21" t="s">
        <v>956</v>
      </c>
      <c r="I41" s="22">
        <v>45292</v>
      </c>
      <c r="J41" s="22">
        <v>45657</v>
      </c>
      <c r="K41" s="20" t="s">
        <v>179</v>
      </c>
      <c r="L41" s="20" t="s">
        <v>149</v>
      </c>
      <c r="M41" s="21" t="s">
        <v>150</v>
      </c>
      <c r="N41" s="21" t="s">
        <v>124</v>
      </c>
      <c r="O41" s="21" t="s">
        <v>124</v>
      </c>
      <c r="P41" s="21" t="s">
        <v>124</v>
      </c>
      <c r="Q41" s="21" t="s">
        <v>154</v>
      </c>
      <c r="R41" s="21" t="s">
        <v>569</v>
      </c>
      <c r="S41" t="str">
        <f>VLOOKUP(Tabla3[[#This Row],[Perspectiva]],Datos!$F$1:$G$4,2,FALSE)</f>
        <v>DO</v>
      </c>
      <c r="T41" t="str">
        <f>VLOOKUP(Tabla3[[#This Row],[Objetivo Estratégico ]],Datos!$M$1:$N$22,2,FALSE)</f>
        <v>Objetivo7</v>
      </c>
      <c r="U41" t="str">
        <f>VLOOKUP(Tabla3[[#This Row],[Iniciativa estratégica]],Datos!$O$1:$P$22,2,FALSE)</f>
        <v>Iniciativa13</v>
      </c>
    </row>
    <row r="42" spans="1:21" ht="42.75" x14ac:dyDescent="0.25">
      <c r="A42" s="32" t="s">
        <v>629</v>
      </c>
      <c r="B42" s="16" t="s">
        <v>175</v>
      </c>
      <c r="C42" s="21" t="s">
        <v>39</v>
      </c>
      <c r="D42" s="21" t="s">
        <v>48</v>
      </c>
      <c r="E42" s="21" t="s">
        <v>49</v>
      </c>
      <c r="F42" s="21" t="s">
        <v>50</v>
      </c>
      <c r="G42" s="23" t="s">
        <v>536</v>
      </c>
      <c r="H42" s="21" t="s">
        <v>956</v>
      </c>
      <c r="I42" s="22">
        <v>45306</v>
      </c>
      <c r="J42" s="22">
        <v>45657</v>
      </c>
      <c r="K42" s="20" t="s">
        <v>537</v>
      </c>
      <c r="L42" s="21" t="s">
        <v>135</v>
      </c>
      <c r="M42" s="21" t="s">
        <v>181</v>
      </c>
      <c r="N42" s="21" t="s">
        <v>124</v>
      </c>
      <c r="O42" s="21" t="s">
        <v>124</v>
      </c>
      <c r="P42" s="21" t="s">
        <v>124</v>
      </c>
      <c r="Q42" s="21" t="s">
        <v>154</v>
      </c>
      <c r="R42" s="21" t="s">
        <v>569</v>
      </c>
      <c r="S42" t="str">
        <f>VLOOKUP(Tabla3[[#This Row],[Perspectiva]],Datos!$F$1:$G$4,2,FALSE)</f>
        <v>DO</v>
      </c>
      <c r="T42" t="str">
        <f>VLOOKUP(Tabla3[[#This Row],[Objetivo Estratégico ]],Datos!$M$1:$N$22,2,FALSE)</f>
        <v>Objetivo7</v>
      </c>
      <c r="U42" t="str">
        <f>VLOOKUP(Tabla3[[#This Row],[Iniciativa estratégica]],Datos!$O$1:$P$22,2,FALSE)</f>
        <v>Iniciativa13</v>
      </c>
    </row>
    <row r="43" spans="1:21" ht="42.75" x14ac:dyDescent="0.25">
      <c r="A43" s="32" t="s">
        <v>630</v>
      </c>
      <c r="B43" s="16" t="s">
        <v>175</v>
      </c>
      <c r="C43" s="21" t="s">
        <v>39</v>
      </c>
      <c r="D43" s="21" t="s">
        <v>48</v>
      </c>
      <c r="E43" s="21" t="s">
        <v>49</v>
      </c>
      <c r="F43" s="21" t="s">
        <v>50</v>
      </c>
      <c r="G43" s="23" t="s">
        <v>182</v>
      </c>
      <c r="H43" s="21" t="s">
        <v>956</v>
      </c>
      <c r="I43" s="22">
        <v>45306</v>
      </c>
      <c r="J43" s="22">
        <v>45657</v>
      </c>
      <c r="K43" s="20" t="s">
        <v>538</v>
      </c>
      <c r="L43" s="21" t="s">
        <v>135</v>
      </c>
      <c r="M43" s="21" t="s">
        <v>150</v>
      </c>
      <c r="N43" s="21" t="s">
        <v>124</v>
      </c>
      <c r="O43" s="21" t="s">
        <v>124</v>
      </c>
      <c r="P43" s="21" t="s">
        <v>124</v>
      </c>
      <c r="Q43" s="21" t="s">
        <v>154</v>
      </c>
      <c r="R43" s="21" t="s">
        <v>569</v>
      </c>
      <c r="S43" t="str">
        <f>VLOOKUP(Tabla3[[#This Row],[Perspectiva]],Datos!$F$1:$G$4,2,FALSE)</f>
        <v>DO</v>
      </c>
      <c r="T43" t="str">
        <f>VLOOKUP(Tabla3[[#This Row],[Objetivo Estratégico ]],Datos!$M$1:$N$22,2,FALSE)</f>
        <v>Objetivo7</v>
      </c>
      <c r="U43" t="str">
        <f>VLOOKUP(Tabla3[[#This Row],[Iniciativa estratégica]],Datos!$O$1:$P$22,2,FALSE)</f>
        <v>Iniciativa13</v>
      </c>
    </row>
    <row r="44" spans="1:21" ht="47.25" customHeight="1" x14ac:dyDescent="0.25">
      <c r="A44" s="32" t="s">
        <v>631</v>
      </c>
      <c r="B44" s="16" t="s">
        <v>175</v>
      </c>
      <c r="C44" s="21" t="s">
        <v>39</v>
      </c>
      <c r="D44" s="21" t="s">
        <v>48</v>
      </c>
      <c r="E44" s="21" t="s">
        <v>49</v>
      </c>
      <c r="F44" s="21" t="s">
        <v>50</v>
      </c>
      <c r="G44" s="23" t="s">
        <v>183</v>
      </c>
      <c r="H44" s="21" t="s">
        <v>956</v>
      </c>
      <c r="I44" s="22">
        <v>45306</v>
      </c>
      <c r="J44" s="22">
        <v>45657</v>
      </c>
      <c r="K44" s="20" t="s">
        <v>538</v>
      </c>
      <c r="L44" s="21" t="s">
        <v>135</v>
      </c>
      <c r="M44" s="21" t="s">
        <v>150</v>
      </c>
      <c r="N44" s="21" t="s">
        <v>124</v>
      </c>
      <c r="O44" s="21" t="s">
        <v>124</v>
      </c>
      <c r="P44" s="21" t="s">
        <v>124</v>
      </c>
      <c r="Q44" s="21" t="s">
        <v>154</v>
      </c>
      <c r="R44" s="21" t="s">
        <v>569</v>
      </c>
      <c r="S44" t="str">
        <f>VLOOKUP(Tabla3[[#This Row],[Perspectiva]],Datos!$F$1:$G$4,2,FALSE)</f>
        <v>DO</v>
      </c>
      <c r="T44" t="str">
        <f>VLOOKUP(Tabla3[[#This Row],[Objetivo Estratégico ]],Datos!$M$1:$N$22,2,FALSE)</f>
        <v>Objetivo7</v>
      </c>
      <c r="U44" t="str">
        <f>VLOOKUP(Tabla3[[#This Row],[Iniciativa estratégica]],Datos!$O$1:$P$22,2,FALSE)</f>
        <v>Iniciativa13</v>
      </c>
    </row>
    <row r="45" spans="1:21" ht="60" customHeight="1" x14ac:dyDescent="0.25">
      <c r="A45" s="32" t="s">
        <v>632</v>
      </c>
      <c r="B45" s="16" t="s">
        <v>175</v>
      </c>
      <c r="C45" s="21" t="s">
        <v>39</v>
      </c>
      <c r="D45" s="21" t="s">
        <v>48</v>
      </c>
      <c r="E45" s="21" t="s">
        <v>49</v>
      </c>
      <c r="F45" s="21" t="s">
        <v>50</v>
      </c>
      <c r="G45" s="23" t="s">
        <v>184</v>
      </c>
      <c r="H45" s="21" t="s">
        <v>956</v>
      </c>
      <c r="I45" s="22">
        <v>45306</v>
      </c>
      <c r="J45" s="22">
        <v>45657</v>
      </c>
      <c r="K45" s="20" t="s">
        <v>185</v>
      </c>
      <c r="L45" s="21" t="s">
        <v>135</v>
      </c>
      <c r="M45" s="21" t="s">
        <v>150</v>
      </c>
      <c r="N45" s="21" t="s">
        <v>124</v>
      </c>
      <c r="O45" s="21" t="s">
        <v>124</v>
      </c>
      <c r="P45" s="21" t="s">
        <v>124</v>
      </c>
      <c r="Q45" s="21" t="s">
        <v>154</v>
      </c>
      <c r="R45" s="21" t="s">
        <v>569</v>
      </c>
      <c r="S45" t="str">
        <f>VLOOKUP(Tabla3[[#This Row],[Perspectiva]],Datos!$F$1:$G$4,2,FALSE)</f>
        <v>DO</v>
      </c>
      <c r="T45" t="str">
        <f>VLOOKUP(Tabla3[[#This Row],[Objetivo Estratégico ]],Datos!$M$1:$N$22,2,FALSE)</f>
        <v>Objetivo7</v>
      </c>
      <c r="U45" t="str">
        <f>VLOOKUP(Tabla3[[#This Row],[Iniciativa estratégica]],Datos!$O$1:$P$22,2,FALSE)</f>
        <v>Iniciativa13</v>
      </c>
    </row>
    <row r="46" spans="1:21" ht="42.75" x14ac:dyDescent="0.25">
      <c r="A46" s="32" t="s">
        <v>633</v>
      </c>
      <c r="B46" s="16" t="s">
        <v>175</v>
      </c>
      <c r="C46" s="21" t="s">
        <v>39</v>
      </c>
      <c r="D46" s="21" t="s">
        <v>48</v>
      </c>
      <c r="E46" s="21" t="s">
        <v>49</v>
      </c>
      <c r="F46" s="21" t="s">
        <v>50</v>
      </c>
      <c r="G46" s="27" t="s">
        <v>176</v>
      </c>
      <c r="H46" s="21" t="s">
        <v>956</v>
      </c>
      <c r="I46" s="22">
        <v>45292</v>
      </c>
      <c r="J46" s="22">
        <v>45657</v>
      </c>
      <c r="K46" s="20" t="s">
        <v>177</v>
      </c>
      <c r="L46" s="20" t="s">
        <v>149</v>
      </c>
      <c r="M46" s="21" t="s">
        <v>150</v>
      </c>
      <c r="N46" s="21" t="s">
        <v>124</v>
      </c>
      <c r="O46" s="21" t="s">
        <v>124</v>
      </c>
      <c r="P46" s="21" t="s">
        <v>124</v>
      </c>
      <c r="Q46" s="21" t="s">
        <v>154</v>
      </c>
      <c r="R46" s="21" t="s">
        <v>569</v>
      </c>
      <c r="S46" t="str">
        <f>VLOOKUP(Tabla3[[#This Row],[Perspectiva]],Datos!$F$1:$G$4,2,FALSE)</f>
        <v>DO</v>
      </c>
      <c r="T46" t="str">
        <f>VLOOKUP(Tabla3[[#This Row],[Objetivo Estratégico ]],Datos!$M$1:$N$22,2,FALSE)</f>
        <v>Objetivo7</v>
      </c>
      <c r="U46" t="str">
        <f>VLOOKUP(Tabla3[[#This Row],[Iniciativa estratégica]],Datos!$O$1:$P$22,2,FALSE)</f>
        <v>Iniciativa13</v>
      </c>
    </row>
    <row r="47" spans="1:21" ht="57" x14ac:dyDescent="0.25">
      <c r="A47" s="32" t="s">
        <v>634</v>
      </c>
      <c r="B47" s="16" t="s">
        <v>186</v>
      </c>
      <c r="C47" s="21" t="s">
        <v>39</v>
      </c>
      <c r="D47" s="21" t="s">
        <v>48</v>
      </c>
      <c r="E47" s="21" t="s">
        <v>49</v>
      </c>
      <c r="F47" s="21" t="s">
        <v>50</v>
      </c>
      <c r="G47" s="23" t="s">
        <v>539</v>
      </c>
      <c r="H47" s="21" t="s">
        <v>958</v>
      </c>
      <c r="I47" s="22">
        <v>45292</v>
      </c>
      <c r="J47" s="22">
        <v>45657</v>
      </c>
      <c r="K47" s="20" t="s">
        <v>187</v>
      </c>
      <c r="L47" s="21" t="s">
        <v>111</v>
      </c>
      <c r="M47" s="21" t="s">
        <v>159</v>
      </c>
      <c r="N47" s="21" t="s">
        <v>124</v>
      </c>
      <c r="O47" s="21" t="s">
        <v>124</v>
      </c>
      <c r="P47" s="21" t="s">
        <v>124</v>
      </c>
      <c r="Q47" s="21" t="s">
        <v>154</v>
      </c>
      <c r="R47" s="21" t="s">
        <v>569</v>
      </c>
      <c r="S47" t="str">
        <f>VLOOKUP(Tabla3[[#This Row],[Perspectiva]],Datos!$F$1:$G$4,2,FALSE)</f>
        <v>DO</v>
      </c>
      <c r="T47" t="str">
        <f>VLOOKUP(Tabla3[[#This Row],[Objetivo Estratégico ]],Datos!$M$1:$N$22,2,FALSE)</f>
        <v>Objetivo7</v>
      </c>
      <c r="U47" t="str">
        <f>VLOOKUP(Tabla3[[#This Row],[Iniciativa estratégica]],Datos!$O$1:$P$22,2,FALSE)</f>
        <v>Iniciativa13</v>
      </c>
    </row>
    <row r="48" spans="1:21" ht="57" x14ac:dyDescent="0.25">
      <c r="A48" s="32" t="s">
        <v>635</v>
      </c>
      <c r="B48" s="37" t="s">
        <v>188</v>
      </c>
      <c r="C48" s="21" t="s">
        <v>17</v>
      </c>
      <c r="D48" s="21" t="s">
        <v>18</v>
      </c>
      <c r="E48" s="21" t="s">
        <v>19</v>
      </c>
      <c r="F48" s="21" t="s">
        <v>20</v>
      </c>
      <c r="G48" s="20" t="s">
        <v>189</v>
      </c>
      <c r="H48" s="26" t="s">
        <v>959</v>
      </c>
      <c r="I48" s="29">
        <v>45323</v>
      </c>
      <c r="J48" s="29">
        <v>45657</v>
      </c>
      <c r="K48" s="25" t="s">
        <v>540</v>
      </c>
      <c r="L48" s="26" t="s">
        <v>111</v>
      </c>
      <c r="M48" s="26" t="s">
        <v>166</v>
      </c>
      <c r="N48" s="26" t="s">
        <v>174</v>
      </c>
      <c r="O48" s="26"/>
      <c r="P48" s="26" t="s">
        <v>124</v>
      </c>
      <c r="Q48" s="26" t="s">
        <v>114</v>
      </c>
      <c r="R48" s="21" t="s">
        <v>569</v>
      </c>
      <c r="S48" t="str">
        <f>VLOOKUP(Tabla3[[#This Row],[Perspectiva]],Datos!$F$1:$G$4,2,FALSE)</f>
        <v>MS</v>
      </c>
      <c r="T48" t="str">
        <f>VLOOKUP(Tabla3[[#This Row],[Objetivo Estratégico ]],Datos!$M$1:$N$22,2,FALSE)</f>
        <v>Objetivo3</v>
      </c>
      <c r="U48" t="str">
        <f>VLOOKUP(Tabla3[[#This Row],[Iniciativa estratégica]],Datos!$O$1:$P$22,2,FALSE)</f>
        <v>Iniciativa3</v>
      </c>
    </row>
    <row r="49" spans="1:21" ht="71.25" x14ac:dyDescent="0.25">
      <c r="A49" s="32" t="s">
        <v>636</v>
      </c>
      <c r="B49" s="37" t="s">
        <v>188</v>
      </c>
      <c r="C49" s="21" t="s">
        <v>17</v>
      </c>
      <c r="D49" s="21" t="s">
        <v>33</v>
      </c>
      <c r="E49" s="21" t="s">
        <v>34</v>
      </c>
      <c r="F49" s="21" t="s">
        <v>36</v>
      </c>
      <c r="G49" s="20" t="s">
        <v>190</v>
      </c>
      <c r="H49" s="26" t="s">
        <v>959</v>
      </c>
      <c r="I49" s="29">
        <v>45323</v>
      </c>
      <c r="J49" s="29">
        <v>45473</v>
      </c>
      <c r="K49" s="25" t="s">
        <v>540</v>
      </c>
      <c r="L49" s="26" t="s">
        <v>111</v>
      </c>
      <c r="M49" s="26" t="s">
        <v>166</v>
      </c>
      <c r="N49" s="26" t="s">
        <v>123</v>
      </c>
      <c r="O49" s="26"/>
      <c r="P49" s="26" t="s">
        <v>124</v>
      </c>
      <c r="Q49" s="26" t="s">
        <v>114</v>
      </c>
      <c r="R49" s="21" t="s">
        <v>569</v>
      </c>
      <c r="S49" t="str">
        <f>VLOOKUP(Tabla3[[#This Row],[Perspectiva]],Datos!$F$1:$G$4,2,FALSE)</f>
        <v>MS</v>
      </c>
      <c r="T49" t="str">
        <f>VLOOKUP(Tabla3[[#This Row],[Objetivo Estratégico ]],Datos!$M$1:$N$22,2,FALSE)</f>
        <v>Objetivo5</v>
      </c>
      <c r="U49" t="str">
        <f>VLOOKUP(Tabla3[[#This Row],[Iniciativa estratégica]],Datos!$O$1:$P$22,2,FALSE)</f>
        <v>Iniciativa8</v>
      </c>
    </row>
    <row r="50" spans="1:21" ht="71.25" x14ac:dyDescent="0.25">
      <c r="A50" s="32" t="s">
        <v>637</v>
      </c>
      <c r="B50" s="37" t="s">
        <v>188</v>
      </c>
      <c r="C50" s="21" t="s">
        <v>17</v>
      </c>
      <c r="D50" s="21" t="s">
        <v>33</v>
      </c>
      <c r="E50" s="21" t="s">
        <v>34</v>
      </c>
      <c r="F50" s="21" t="s">
        <v>36</v>
      </c>
      <c r="G50" s="20" t="s">
        <v>191</v>
      </c>
      <c r="H50" s="26" t="s">
        <v>959</v>
      </c>
      <c r="I50" s="29">
        <v>45444</v>
      </c>
      <c r="J50" s="29">
        <v>45657</v>
      </c>
      <c r="K50" s="25" t="s">
        <v>540</v>
      </c>
      <c r="L50" s="26" t="s">
        <v>111</v>
      </c>
      <c r="M50" s="26" t="s">
        <v>166</v>
      </c>
      <c r="N50" s="26" t="s">
        <v>123</v>
      </c>
      <c r="O50" s="26"/>
      <c r="P50" s="26" t="s">
        <v>124</v>
      </c>
      <c r="Q50" s="26" t="s">
        <v>114</v>
      </c>
      <c r="R50" s="21" t="s">
        <v>569</v>
      </c>
      <c r="S50" t="str">
        <f>VLOOKUP(Tabla3[[#This Row],[Perspectiva]],Datos!$F$1:$G$4,2,FALSE)</f>
        <v>MS</v>
      </c>
      <c r="T50" t="str">
        <f>VLOOKUP(Tabla3[[#This Row],[Objetivo Estratégico ]],Datos!$M$1:$N$22,2,FALSE)</f>
        <v>Objetivo5</v>
      </c>
      <c r="U50" t="str">
        <f>VLOOKUP(Tabla3[[#This Row],[Iniciativa estratégica]],Datos!$O$1:$P$22,2,FALSE)</f>
        <v>Iniciativa8</v>
      </c>
    </row>
    <row r="51" spans="1:21" ht="85.5" x14ac:dyDescent="0.25">
      <c r="A51" s="32" t="s">
        <v>638</v>
      </c>
      <c r="B51" s="37" t="s">
        <v>188</v>
      </c>
      <c r="C51" s="21" t="s">
        <v>9</v>
      </c>
      <c r="D51" s="21" t="s">
        <v>13</v>
      </c>
      <c r="E51" s="21" t="s">
        <v>14</v>
      </c>
      <c r="F51" s="21" t="s">
        <v>15</v>
      </c>
      <c r="G51" s="20" t="s">
        <v>192</v>
      </c>
      <c r="H51" s="26" t="s">
        <v>959</v>
      </c>
      <c r="I51" s="29">
        <v>45323</v>
      </c>
      <c r="J51" s="29">
        <v>45657</v>
      </c>
      <c r="K51" s="25" t="s">
        <v>540</v>
      </c>
      <c r="L51" s="26" t="s">
        <v>111</v>
      </c>
      <c r="M51" s="26" t="s">
        <v>166</v>
      </c>
      <c r="N51" s="26" t="s">
        <v>166</v>
      </c>
      <c r="O51" s="26"/>
      <c r="P51" s="26" t="s">
        <v>124</v>
      </c>
      <c r="Q51" s="26" t="s">
        <v>114</v>
      </c>
      <c r="R51" s="21" t="s">
        <v>569</v>
      </c>
      <c r="S51" t="str">
        <f>VLOOKUP(Tabla3[[#This Row],[Perspectiva]],Datos!$F$1:$G$4,2,FALSE)</f>
        <v>VP</v>
      </c>
      <c r="T51" t="str">
        <f>VLOOKUP(Tabla3[[#This Row],[Objetivo Estratégico ]],Datos!$M$1:$N$22,2,FALSE)</f>
        <v>Objetivo2</v>
      </c>
      <c r="U51" t="str">
        <f>VLOOKUP(Tabla3[[#This Row],[Iniciativa estratégica]],Datos!$O$1:$P$22,2,FALSE)</f>
        <v>Iniciativa2</v>
      </c>
    </row>
    <row r="52" spans="1:21" ht="85.5" x14ac:dyDescent="0.25">
      <c r="A52" s="32" t="s">
        <v>639</v>
      </c>
      <c r="B52" s="37" t="s">
        <v>188</v>
      </c>
      <c r="C52" s="21" t="s">
        <v>9</v>
      </c>
      <c r="D52" s="21" t="s">
        <v>13</v>
      </c>
      <c r="E52" s="21" t="s">
        <v>14</v>
      </c>
      <c r="F52" s="21" t="s">
        <v>16</v>
      </c>
      <c r="G52" s="20" t="s">
        <v>193</v>
      </c>
      <c r="H52" s="26" t="s">
        <v>959</v>
      </c>
      <c r="I52" s="29">
        <v>45352</v>
      </c>
      <c r="J52" s="29">
        <v>45657</v>
      </c>
      <c r="K52" s="25" t="s">
        <v>540</v>
      </c>
      <c r="L52" s="26" t="s">
        <v>111</v>
      </c>
      <c r="M52" s="26" t="s">
        <v>166</v>
      </c>
      <c r="N52" s="26" t="s">
        <v>166</v>
      </c>
      <c r="O52" s="26"/>
      <c r="P52" s="26" t="s">
        <v>124</v>
      </c>
      <c r="Q52" s="26" t="s">
        <v>154</v>
      </c>
      <c r="R52" s="21" t="s">
        <v>569</v>
      </c>
      <c r="S52" t="str">
        <f>VLOOKUP(Tabla3[[#This Row],[Perspectiva]],Datos!$F$1:$G$4,2,FALSE)</f>
        <v>VP</v>
      </c>
      <c r="T52" t="str">
        <f>VLOOKUP(Tabla3[[#This Row],[Objetivo Estratégico ]],Datos!$M$1:$N$22,2,FALSE)</f>
        <v>Objetivo2</v>
      </c>
      <c r="U52" t="str">
        <f>VLOOKUP(Tabla3[[#This Row],[Iniciativa estratégica]],Datos!$O$1:$P$22,2,FALSE)</f>
        <v>Iniciativa2</v>
      </c>
    </row>
    <row r="53" spans="1:21" ht="45" x14ac:dyDescent="0.25">
      <c r="A53" s="32" t="s">
        <v>640</v>
      </c>
      <c r="B53" s="16" t="s">
        <v>194</v>
      </c>
      <c r="C53" s="21" t="s">
        <v>39</v>
      </c>
      <c r="D53" s="21" t="s">
        <v>48</v>
      </c>
      <c r="E53" s="21" t="s">
        <v>49</v>
      </c>
      <c r="F53" s="21" t="s">
        <v>50</v>
      </c>
      <c r="G53" s="20" t="s">
        <v>195</v>
      </c>
      <c r="H53" s="21" t="s">
        <v>960</v>
      </c>
      <c r="I53" s="22">
        <v>45293</v>
      </c>
      <c r="J53" s="22">
        <v>45657</v>
      </c>
      <c r="K53" s="20" t="s">
        <v>196</v>
      </c>
      <c r="L53" s="21" t="s">
        <v>135</v>
      </c>
      <c r="M53" s="21" t="s">
        <v>222</v>
      </c>
      <c r="N53" s="21" t="s">
        <v>124</v>
      </c>
      <c r="O53" s="21" t="s">
        <v>124</v>
      </c>
      <c r="P53" s="21" t="s">
        <v>113</v>
      </c>
      <c r="Q53" s="26" t="s">
        <v>154</v>
      </c>
      <c r="R53" s="21" t="s">
        <v>569</v>
      </c>
      <c r="S53" t="str">
        <f>VLOOKUP(Tabla3[[#This Row],[Perspectiva]],Datos!$F$1:$G$4,2,FALSE)</f>
        <v>DO</v>
      </c>
      <c r="T53" t="str">
        <f>VLOOKUP(Tabla3[[#This Row],[Objetivo Estratégico ]],Datos!$M$1:$N$22,2,FALSE)</f>
        <v>Objetivo7</v>
      </c>
      <c r="U53" t="str">
        <f>VLOOKUP(Tabla3[[#This Row],[Iniciativa estratégica]],Datos!$O$1:$P$22,2,FALSE)</f>
        <v>Iniciativa13</v>
      </c>
    </row>
    <row r="54" spans="1:21" ht="45" x14ac:dyDescent="0.25">
      <c r="A54" s="32" t="s">
        <v>641</v>
      </c>
      <c r="B54" s="16" t="s">
        <v>194</v>
      </c>
      <c r="C54" s="21" t="s">
        <v>39</v>
      </c>
      <c r="D54" s="21" t="s">
        <v>48</v>
      </c>
      <c r="E54" s="21" t="s">
        <v>49</v>
      </c>
      <c r="F54" s="21" t="s">
        <v>50</v>
      </c>
      <c r="G54" s="20" t="s">
        <v>198</v>
      </c>
      <c r="H54" s="21" t="s">
        <v>960</v>
      </c>
      <c r="I54" s="22">
        <v>45323</v>
      </c>
      <c r="J54" s="22">
        <v>45626</v>
      </c>
      <c r="K54" s="20" t="s">
        <v>541</v>
      </c>
      <c r="L54" s="21" t="s">
        <v>135</v>
      </c>
      <c r="M54" s="21" t="s">
        <v>197</v>
      </c>
      <c r="N54" s="21" t="s">
        <v>124</v>
      </c>
      <c r="O54" s="21" t="s">
        <v>124</v>
      </c>
      <c r="P54" s="21" t="s">
        <v>199</v>
      </c>
      <c r="Q54" s="26" t="s">
        <v>154</v>
      </c>
      <c r="R54" s="21" t="s">
        <v>569</v>
      </c>
      <c r="S54" t="str">
        <f>VLOOKUP(Tabla3[[#This Row],[Perspectiva]],Datos!$F$1:$G$4,2,FALSE)</f>
        <v>DO</v>
      </c>
      <c r="T54" t="str">
        <f>VLOOKUP(Tabla3[[#This Row],[Objetivo Estratégico ]],Datos!$M$1:$N$22,2,FALSE)</f>
        <v>Objetivo7</v>
      </c>
      <c r="U54" t="str">
        <f>VLOOKUP(Tabla3[[#This Row],[Iniciativa estratégica]],Datos!$O$1:$P$22,2,FALSE)</f>
        <v>Iniciativa13</v>
      </c>
    </row>
    <row r="55" spans="1:21" ht="45" x14ac:dyDescent="0.25">
      <c r="A55" s="32" t="s">
        <v>642</v>
      </c>
      <c r="B55" s="16" t="s">
        <v>194</v>
      </c>
      <c r="C55" s="21" t="s">
        <v>39</v>
      </c>
      <c r="D55" s="21" t="s">
        <v>48</v>
      </c>
      <c r="E55" s="21" t="s">
        <v>49</v>
      </c>
      <c r="F55" s="21" t="s">
        <v>50</v>
      </c>
      <c r="G55" s="27" t="s">
        <v>200</v>
      </c>
      <c r="H55" s="21" t="s">
        <v>960</v>
      </c>
      <c r="I55" s="22">
        <v>45323</v>
      </c>
      <c r="J55" s="22">
        <v>45626</v>
      </c>
      <c r="K55" s="20" t="s">
        <v>201</v>
      </c>
      <c r="L55" s="21" t="s">
        <v>135</v>
      </c>
      <c r="M55" s="21" t="s">
        <v>197</v>
      </c>
      <c r="N55" s="21" t="s">
        <v>124</v>
      </c>
      <c r="O55" s="21" t="s">
        <v>124</v>
      </c>
      <c r="P55" s="21" t="s">
        <v>199</v>
      </c>
      <c r="Q55" s="26" t="s">
        <v>154</v>
      </c>
      <c r="R55" s="21" t="s">
        <v>569</v>
      </c>
      <c r="S55" t="str">
        <f>VLOOKUP(Tabla3[[#This Row],[Perspectiva]],Datos!$F$1:$G$4,2,FALSE)</f>
        <v>DO</v>
      </c>
      <c r="T55" t="str">
        <f>VLOOKUP(Tabla3[[#This Row],[Objetivo Estratégico ]],Datos!$M$1:$N$22,2,FALSE)</f>
        <v>Objetivo7</v>
      </c>
      <c r="U55" t="str">
        <f>VLOOKUP(Tabla3[[#This Row],[Iniciativa estratégica]],Datos!$O$1:$P$22,2,FALSE)</f>
        <v>Iniciativa13</v>
      </c>
    </row>
    <row r="56" spans="1:21" ht="45" x14ac:dyDescent="0.25">
      <c r="A56" s="32" t="s">
        <v>643</v>
      </c>
      <c r="B56" s="16" t="s">
        <v>194</v>
      </c>
      <c r="C56" s="21" t="s">
        <v>39</v>
      </c>
      <c r="D56" s="21" t="s">
        <v>48</v>
      </c>
      <c r="E56" s="21" t="s">
        <v>49</v>
      </c>
      <c r="F56" s="21" t="s">
        <v>50</v>
      </c>
      <c r="G56" s="27" t="s">
        <v>566</v>
      </c>
      <c r="H56" s="21" t="s">
        <v>960</v>
      </c>
      <c r="I56" s="22">
        <v>45323</v>
      </c>
      <c r="J56" s="22">
        <v>45473</v>
      </c>
      <c r="K56" s="20" t="s">
        <v>567</v>
      </c>
      <c r="L56" s="21" t="s">
        <v>135</v>
      </c>
      <c r="M56" s="21" t="s">
        <v>197</v>
      </c>
      <c r="N56" s="21" t="s">
        <v>124</v>
      </c>
      <c r="O56" s="21" t="s">
        <v>124</v>
      </c>
      <c r="P56" s="21" t="s">
        <v>199</v>
      </c>
      <c r="Q56" s="26" t="s">
        <v>154</v>
      </c>
      <c r="R56" s="21" t="s">
        <v>569</v>
      </c>
      <c r="S56" t="str">
        <f>VLOOKUP(Tabla3[[#This Row],[Perspectiva]],Datos!$F$1:$G$4,2,FALSE)</f>
        <v>DO</v>
      </c>
      <c r="T56" t="str">
        <f>VLOOKUP(Tabla3[[#This Row],[Objetivo Estratégico ]],Datos!$M$1:$N$22,2,FALSE)</f>
        <v>Objetivo7</v>
      </c>
      <c r="U56" t="str">
        <f>VLOOKUP(Tabla3[[#This Row],[Iniciativa estratégica]],Datos!$O$1:$P$22,2,FALSE)</f>
        <v>Iniciativa13</v>
      </c>
    </row>
    <row r="57" spans="1:21" ht="45" x14ac:dyDescent="0.25">
      <c r="A57" s="32" t="s">
        <v>644</v>
      </c>
      <c r="B57" s="16" t="s">
        <v>194</v>
      </c>
      <c r="C57" s="21" t="s">
        <v>39</v>
      </c>
      <c r="D57" s="21" t="s">
        <v>48</v>
      </c>
      <c r="E57" s="21" t="s">
        <v>49</v>
      </c>
      <c r="F57" s="21" t="s">
        <v>50</v>
      </c>
      <c r="G57" s="20" t="s">
        <v>202</v>
      </c>
      <c r="H57" s="21" t="s">
        <v>960</v>
      </c>
      <c r="I57" s="22">
        <v>45323</v>
      </c>
      <c r="J57" s="22">
        <v>45626</v>
      </c>
      <c r="K57" s="20" t="s">
        <v>203</v>
      </c>
      <c r="L57" s="21" t="s">
        <v>135</v>
      </c>
      <c r="M57" s="21" t="s">
        <v>197</v>
      </c>
      <c r="N57" s="21" t="s">
        <v>124</v>
      </c>
      <c r="O57" s="21" t="s">
        <v>124</v>
      </c>
      <c r="P57" s="21" t="s">
        <v>199</v>
      </c>
      <c r="Q57" s="26" t="s">
        <v>154</v>
      </c>
      <c r="R57" s="21" t="s">
        <v>569</v>
      </c>
      <c r="S57" t="str">
        <f>VLOOKUP(Tabla3[[#This Row],[Perspectiva]],Datos!$F$1:$G$4,2,FALSE)</f>
        <v>DO</v>
      </c>
      <c r="T57" t="str">
        <f>VLOOKUP(Tabla3[[#This Row],[Objetivo Estratégico ]],Datos!$M$1:$N$22,2,FALSE)</f>
        <v>Objetivo7</v>
      </c>
      <c r="U57" t="str">
        <f>VLOOKUP(Tabla3[[#This Row],[Iniciativa estratégica]],Datos!$O$1:$P$22,2,FALSE)</f>
        <v>Iniciativa13</v>
      </c>
    </row>
    <row r="58" spans="1:21" ht="45" x14ac:dyDescent="0.25">
      <c r="A58" s="32" t="s">
        <v>645</v>
      </c>
      <c r="B58" s="16" t="s">
        <v>194</v>
      </c>
      <c r="C58" s="21" t="s">
        <v>39</v>
      </c>
      <c r="D58" s="21" t="s">
        <v>48</v>
      </c>
      <c r="E58" s="21" t="s">
        <v>49</v>
      </c>
      <c r="F58" s="21" t="s">
        <v>50</v>
      </c>
      <c r="G58" s="20" t="s">
        <v>204</v>
      </c>
      <c r="H58" s="21" t="s">
        <v>960</v>
      </c>
      <c r="I58" s="22">
        <v>45323</v>
      </c>
      <c r="J58" s="22">
        <v>45473</v>
      </c>
      <c r="K58" s="20" t="s">
        <v>542</v>
      </c>
      <c r="L58" s="21" t="s">
        <v>135</v>
      </c>
      <c r="M58" s="21" t="s">
        <v>197</v>
      </c>
      <c r="N58" s="21" t="s">
        <v>124</v>
      </c>
      <c r="O58" s="21" t="s">
        <v>124</v>
      </c>
      <c r="P58" s="21" t="s">
        <v>205</v>
      </c>
      <c r="Q58" s="26" t="s">
        <v>154</v>
      </c>
      <c r="R58" s="21" t="s">
        <v>569</v>
      </c>
      <c r="S58" t="str">
        <f>VLOOKUP(Tabla3[[#This Row],[Perspectiva]],Datos!$F$1:$G$4,2,FALSE)</f>
        <v>DO</v>
      </c>
      <c r="T58" t="str">
        <f>VLOOKUP(Tabla3[[#This Row],[Objetivo Estratégico ]],Datos!$M$1:$N$22,2,FALSE)</f>
        <v>Objetivo7</v>
      </c>
      <c r="U58" t="str">
        <f>VLOOKUP(Tabla3[[#This Row],[Iniciativa estratégica]],Datos!$O$1:$P$22,2,FALSE)</f>
        <v>Iniciativa13</v>
      </c>
    </row>
    <row r="59" spans="1:21" ht="45" x14ac:dyDescent="0.25">
      <c r="A59" s="32" t="s">
        <v>646</v>
      </c>
      <c r="B59" s="16" t="s">
        <v>194</v>
      </c>
      <c r="C59" s="21" t="s">
        <v>39</v>
      </c>
      <c r="D59" s="21" t="s">
        <v>48</v>
      </c>
      <c r="E59" s="21" t="s">
        <v>49</v>
      </c>
      <c r="F59" s="21" t="s">
        <v>50</v>
      </c>
      <c r="G59" s="20" t="s">
        <v>206</v>
      </c>
      <c r="H59" s="21" t="s">
        <v>960</v>
      </c>
      <c r="I59" s="22">
        <v>45323</v>
      </c>
      <c r="J59" s="22">
        <v>45657</v>
      </c>
      <c r="K59" s="20" t="s">
        <v>207</v>
      </c>
      <c r="L59" s="21" t="s">
        <v>135</v>
      </c>
      <c r="M59" s="21" t="s">
        <v>197</v>
      </c>
      <c r="N59" s="21" t="s">
        <v>124</v>
      </c>
      <c r="O59" s="21" t="s">
        <v>124</v>
      </c>
      <c r="P59" s="21" t="s">
        <v>199</v>
      </c>
      <c r="Q59" s="26" t="s">
        <v>154</v>
      </c>
      <c r="R59" s="21" t="s">
        <v>569</v>
      </c>
      <c r="S59" t="str">
        <f>VLOOKUP(Tabla3[[#This Row],[Perspectiva]],Datos!$F$1:$G$4,2,FALSE)</f>
        <v>DO</v>
      </c>
      <c r="T59" t="str">
        <f>VLOOKUP(Tabla3[[#This Row],[Objetivo Estratégico ]],Datos!$M$1:$N$22,2,FALSE)</f>
        <v>Objetivo7</v>
      </c>
      <c r="U59" t="str">
        <f>VLOOKUP(Tabla3[[#This Row],[Iniciativa estratégica]],Datos!$O$1:$P$22,2,FALSE)</f>
        <v>Iniciativa13</v>
      </c>
    </row>
    <row r="60" spans="1:21" ht="45" x14ac:dyDescent="0.25">
      <c r="A60" s="32" t="s">
        <v>647</v>
      </c>
      <c r="B60" s="16" t="s">
        <v>194</v>
      </c>
      <c r="C60" s="21" t="s">
        <v>39</v>
      </c>
      <c r="D60" s="21" t="s">
        <v>48</v>
      </c>
      <c r="E60" s="21" t="s">
        <v>49</v>
      </c>
      <c r="F60" s="21" t="s">
        <v>50</v>
      </c>
      <c r="G60" s="20" t="s">
        <v>204</v>
      </c>
      <c r="H60" s="21" t="s">
        <v>960</v>
      </c>
      <c r="I60" s="22">
        <v>45323</v>
      </c>
      <c r="J60" s="22">
        <v>45473</v>
      </c>
      <c r="K60" s="20" t="s">
        <v>542</v>
      </c>
      <c r="L60" s="21" t="s">
        <v>135</v>
      </c>
      <c r="M60" s="21" t="s">
        <v>197</v>
      </c>
      <c r="N60" s="21" t="s">
        <v>124</v>
      </c>
      <c r="O60" s="21" t="s">
        <v>124</v>
      </c>
      <c r="P60" s="21" t="s">
        <v>205</v>
      </c>
      <c r="Q60" s="26" t="s">
        <v>154</v>
      </c>
      <c r="R60" s="21" t="s">
        <v>569</v>
      </c>
      <c r="S60" t="str">
        <f>VLOOKUP(Tabla3[[#This Row],[Perspectiva]],Datos!$F$1:$G$4,2,FALSE)</f>
        <v>DO</v>
      </c>
      <c r="T60" t="str">
        <f>VLOOKUP(Tabla3[[#This Row],[Objetivo Estratégico ]],Datos!$M$1:$N$22,2,FALSE)</f>
        <v>Objetivo7</v>
      </c>
      <c r="U60" t="str">
        <f>VLOOKUP(Tabla3[[#This Row],[Iniciativa estratégica]],Datos!$O$1:$P$22,2,FALSE)</f>
        <v>Iniciativa13</v>
      </c>
    </row>
    <row r="61" spans="1:21" ht="45" x14ac:dyDescent="0.25">
      <c r="A61" s="32" t="s">
        <v>648</v>
      </c>
      <c r="B61" s="16" t="s">
        <v>194</v>
      </c>
      <c r="C61" s="21" t="s">
        <v>39</v>
      </c>
      <c r="D61" s="21" t="s">
        <v>48</v>
      </c>
      <c r="E61" s="21" t="s">
        <v>49</v>
      </c>
      <c r="F61" s="21" t="s">
        <v>50</v>
      </c>
      <c r="G61" s="20" t="s">
        <v>208</v>
      </c>
      <c r="H61" s="21" t="s">
        <v>960</v>
      </c>
      <c r="I61" s="22">
        <v>45323</v>
      </c>
      <c r="J61" s="22">
        <v>45657</v>
      </c>
      <c r="K61" s="20" t="s">
        <v>209</v>
      </c>
      <c r="L61" s="21" t="s">
        <v>135</v>
      </c>
      <c r="M61" s="21" t="s">
        <v>197</v>
      </c>
      <c r="N61" s="21" t="s">
        <v>124</v>
      </c>
      <c r="O61" s="21" t="s">
        <v>124</v>
      </c>
      <c r="P61" s="21" t="s">
        <v>205</v>
      </c>
      <c r="Q61" s="26" t="s">
        <v>154</v>
      </c>
      <c r="R61" s="21" t="s">
        <v>569</v>
      </c>
      <c r="S61" t="str">
        <f>VLOOKUP(Tabla3[[#This Row],[Perspectiva]],Datos!$F$1:$G$4,2,FALSE)</f>
        <v>DO</v>
      </c>
      <c r="T61" t="str">
        <f>VLOOKUP(Tabla3[[#This Row],[Objetivo Estratégico ]],Datos!$M$1:$N$22,2,FALSE)</f>
        <v>Objetivo7</v>
      </c>
      <c r="U61" t="str">
        <f>VLOOKUP(Tabla3[[#This Row],[Iniciativa estratégica]],Datos!$O$1:$P$22,2,FALSE)</f>
        <v>Iniciativa13</v>
      </c>
    </row>
    <row r="62" spans="1:21" ht="45" x14ac:dyDescent="0.25">
      <c r="A62" s="32" t="s">
        <v>649</v>
      </c>
      <c r="B62" s="16" t="s">
        <v>194</v>
      </c>
      <c r="C62" s="21" t="s">
        <v>39</v>
      </c>
      <c r="D62" s="21" t="s">
        <v>48</v>
      </c>
      <c r="E62" s="21" t="s">
        <v>49</v>
      </c>
      <c r="F62" s="21" t="s">
        <v>50</v>
      </c>
      <c r="G62" s="20" t="s">
        <v>210</v>
      </c>
      <c r="H62" s="21" t="s">
        <v>960</v>
      </c>
      <c r="I62" s="22">
        <v>45474</v>
      </c>
      <c r="J62" s="22">
        <v>45596</v>
      </c>
      <c r="K62" s="20" t="s">
        <v>543</v>
      </c>
      <c r="L62" s="21" t="s">
        <v>135</v>
      </c>
      <c r="M62" s="21" t="s">
        <v>197</v>
      </c>
      <c r="N62" s="21" t="s">
        <v>124</v>
      </c>
      <c r="O62" s="21" t="s">
        <v>124</v>
      </c>
      <c r="P62" s="21" t="s">
        <v>199</v>
      </c>
      <c r="Q62" s="26" t="s">
        <v>154</v>
      </c>
      <c r="R62" s="21" t="s">
        <v>569</v>
      </c>
      <c r="S62" t="str">
        <f>VLOOKUP(Tabla3[[#This Row],[Perspectiva]],Datos!$F$1:$G$4,2,FALSE)</f>
        <v>DO</v>
      </c>
      <c r="T62" t="str">
        <f>VLOOKUP(Tabla3[[#This Row],[Objetivo Estratégico ]],Datos!$M$1:$N$22,2,FALSE)</f>
        <v>Objetivo7</v>
      </c>
      <c r="U62" t="str">
        <f>VLOOKUP(Tabla3[[#This Row],[Iniciativa estratégica]],Datos!$O$1:$P$22,2,FALSE)</f>
        <v>Iniciativa13</v>
      </c>
    </row>
    <row r="63" spans="1:21" ht="45" x14ac:dyDescent="0.25">
      <c r="A63" s="32" t="s">
        <v>650</v>
      </c>
      <c r="B63" s="16" t="s">
        <v>194</v>
      </c>
      <c r="C63" s="21" t="s">
        <v>39</v>
      </c>
      <c r="D63" s="21" t="s">
        <v>48</v>
      </c>
      <c r="E63" s="21" t="s">
        <v>49</v>
      </c>
      <c r="F63" s="21" t="s">
        <v>50</v>
      </c>
      <c r="G63" s="20" t="s">
        <v>211</v>
      </c>
      <c r="H63" s="21" t="s">
        <v>960</v>
      </c>
      <c r="I63" s="22">
        <v>45383</v>
      </c>
      <c r="J63" s="22">
        <v>45626</v>
      </c>
      <c r="K63" s="20" t="s">
        <v>212</v>
      </c>
      <c r="L63" s="21" t="s">
        <v>135</v>
      </c>
      <c r="M63" s="21" t="s">
        <v>197</v>
      </c>
      <c r="N63" s="21" t="s">
        <v>124</v>
      </c>
      <c r="O63" s="21" t="s">
        <v>124</v>
      </c>
      <c r="P63" s="21" t="s">
        <v>199</v>
      </c>
      <c r="Q63" s="26" t="s">
        <v>154</v>
      </c>
      <c r="R63" s="21" t="s">
        <v>569</v>
      </c>
      <c r="S63" t="str">
        <f>VLOOKUP(Tabla3[[#This Row],[Perspectiva]],Datos!$F$1:$G$4,2,FALSE)</f>
        <v>DO</v>
      </c>
      <c r="T63" t="str">
        <f>VLOOKUP(Tabla3[[#This Row],[Objetivo Estratégico ]],Datos!$M$1:$N$22,2,FALSE)</f>
        <v>Objetivo7</v>
      </c>
      <c r="U63" t="str">
        <f>VLOOKUP(Tabla3[[#This Row],[Iniciativa estratégica]],Datos!$O$1:$P$22,2,FALSE)</f>
        <v>Iniciativa13</v>
      </c>
    </row>
    <row r="64" spans="1:21" ht="45" x14ac:dyDescent="0.25">
      <c r="A64" s="32" t="s">
        <v>651</v>
      </c>
      <c r="B64" s="16" t="s">
        <v>194</v>
      </c>
      <c r="C64" s="21" t="s">
        <v>39</v>
      </c>
      <c r="D64" s="21" t="s">
        <v>48</v>
      </c>
      <c r="E64" s="21" t="s">
        <v>49</v>
      </c>
      <c r="F64" s="21" t="s">
        <v>50</v>
      </c>
      <c r="G64" s="23" t="s">
        <v>213</v>
      </c>
      <c r="H64" s="21" t="s">
        <v>960</v>
      </c>
      <c r="I64" s="22">
        <v>45293</v>
      </c>
      <c r="J64" s="22">
        <v>45657</v>
      </c>
      <c r="K64" s="20" t="s">
        <v>214</v>
      </c>
      <c r="L64" s="21" t="s">
        <v>111</v>
      </c>
      <c r="M64" s="21" t="s">
        <v>197</v>
      </c>
      <c r="N64" s="21" t="s">
        <v>124</v>
      </c>
      <c r="O64" s="21" t="s">
        <v>124</v>
      </c>
      <c r="P64" s="21" t="s">
        <v>199</v>
      </c>
      <c r="Q64" s="21" t="s">
        <v>154</v>
      </c>
      <c r="R64" s="21" t="s">
        <v>569</v>
      </c>
      <c r="S64" t="str">
        <f>VLOOKUP(Tabla3[[#This Row],[Perspectiva]],Datos!$F$1:$G$4,2,FALSE)</f>
        <v>DO</v>
      </c>
      <c r="T64" t="str">
        <f>VLOOKUP(Tabla3[[#This Row],[Objetivo Estratégico ]],Datos!$M$1:$N$22,2,FALSE)</f>
        <v>Objetivo7</v>
      </c>
      <c r="U64" t="str">
        <f>VLOOKUP(Tabla3[[#This Row],[Iniciativa estratégica]],Datos!$O$1:$P$22,2,FALSE)</f>
        <v>Iniciativa13</v>
      </c>
    </row>
    <row r="65" spans="1:21" ht="45" x14ac:dyDescent="0.25">
      <c r="A65" s="32" t="s">
        <v>652</v>
      </c>
      <c r="B65" s="16" t="s">
        <v>194</v>
      </c>
      <c r="C65" s="21" t="s">
        <v>39</v>
      </c>
      <c r="D65" s="21" t="s">
        <v>48</v>
      </c>
      <c r="E65" s="21" t="s">
        <v>49</v>
      </c>
      <c r="F65" s="21" t="s">
        <v>50</v>
      </c>
      <c r="G65" s="23" t="s">
        <v>215</v>
      </c>
      <c r="H65" s="21" t="s">
        <v>960</v>
      </c>
      <c r="I65" s="22">
        <v>45293</v>
      </c>
      <c r="J65" s="22">
        <v>45657</v>
      </c>
      <c r="K65" s="20" t="s">
        <v>216</v>
      </c>
      <c r="L65" s="21" t="s">
        <v>111</v>
      </c>
      <c r="M65" s="21" t="s">
        <v>197</v>
      </c>
      <c r="N65" s="21" t="s">
        <v>124</v>
      </c>
      <c r="O65" s="21" t="s">
        <v>124</v>
      </c>
      <c r="P65" s="21" t="s">
        <v>217</v>
      </c>
      <c r="Q65" s="21" t="s">
        <v>154</v>
      </c>
      <c r="R65" s="21" t="s">
        <v>569</v>
      </c>
      <c r="S65" t="str">
        <f>VLOOKUP(Tabla3[[#This Row],[Perspectiva]],Datos!$F$1:$G$4,2,FALSE)</f>
        <v>DO</v>
      </c>
      <c r="T65" t="str">
        <f>VLOOKUP(Tabla3[[#This Row],[Objetivo Estratégico ]],Datos!$M$1:$N$22,2,FALSE)</f>
        <v>Objetivo7</v>
      </c>
      <c r="U65" t="str">
        <f>VLOOKUP(Tabla3[[#This Row],[Iniciativa estratégica]],Datos!$O$1:$P$22,2,FALSE)</f>
        <v>Iniciativa13</v>
      </c>
    </row>
    <row r="66" spans="1:21" ht="45" x14ac:dyDescent="0.25">
      <c r="A66" s="32" t="s">
        <v>653</v>
      </c>
      <c r="B66" s="16" t="s">
        <v>194</v>
      </c>
      <c r="C66" s="21" t="s">
        <v>39</v>
      </c>
      <c r="D66" s="21" t="s">
        <v>48</v>
      </c>
      <c r="E66" s="21" t="s">
        <v>49</v>
      </c>
      <c r="F66" s="21" t="s">
        <v>50</v>
      </c>
      <c r="G66" s="23" t="s">
        <v>218</v>
      </c>
      <c r="H66" s="21" t="s">
        <v>960</v>
      </c>
      <c r="I66" s="22">
        <v>45293</v>
      </c>
      <c r="J66" s="22">
        <v>45657</v>
      </c>
      <c r="K66" s="20" t="s">
        <v>219</v>
      </c>
      <c r="L66" s="21" t="s">
        <v>111</v>
      </c>
      <c r="M66" s="21" t="s">
        <v>197</v>
      </c>
      <c r="N66" s="21" t="s">
        <v>124</v>
      </c>
      <c r="O66" s="21" t="s">
        <v>124</v>
      </c>
      <c r="P66" s="21" t="s">
        <v>205</v>
      </c>
      <c r="Q66" s="21" t="s">
        <v>154</v>
      </c>
      <c r="R66" s="21" t="s">
        <v>569</v>
      </c>
      <c r="S66" t="str">
        <f>VLOOKUP(Tabla3[[#This Row],[Perspectiva]],Datos!$F$1:$G$4,2,FALSE)</f>
        <v>DO</v>
      </c>
      <c r="T66" t="str">
        <f>VLOOKUP(Tabla3[[#This Row],[Objetivo Estratégico ]],Datos!$M$1:$N$22,2,FALSE)</f>
        <v>Objetivo7</v>
      </c>
      <c r="U66" t="str">
        <f>VLOOKUP(Tabla3[[#This Row],[Iniciativa estratégica]],Datos!$O$1:$P$22,2,FALSE)</f>
        <v>Iniciativa13</v>
      </c>
    </row>
    <row r="67" spans="1:21" ht="45" x14ac:dyDescent="0.25">
      <c r="A67" s="32" t="s">
        <v>654</v>
      </c>
      <c r="B67" s="16" t="s">
        <v>194</v>
      </c>
      <c r="C67" s="21" t="s">
        <v>39</v>
      </c>
      <c r="D67" s="21" t="s">
        <v>48</v>
      </c>
      <c r="E67" s="21" t="s">
        <v>49</v>
      </c>
      <c r="F67" s="21" t="s">
        <v>50</v>
      </c>
      <c r="G67" s="23" t="s">
        <v>220</v>
      </c>
      <c r="H67" s="21" t="s">
        <v>960</v>
      </c>
      <c r="I67" s="22">
        <v>45293</v>
      </c>
      <c r="J67" s="22">
        <v>45657</v>
      </c>
      <c r="K67" s="20" t="s">
        <v>221</v>
      </c>
      <c r="L67" s="21" t="s">
        <v>111</v>
      </c>
      <c r="M67" s="21" t="s">
        <v>222</v>
      </c>
      <c r="N67" s="21" t="s">
        <v>124</v>
      </c>
      <c r="O67" s="21" t="s">
        <v>124</v>
      </c>
      <c r="P67" s="21" t="s">
        <v>113</v>
      </c>
      <c r="Q67" s="21" t="s">
        <v>154</v>
      </c>
      <c r="R67" s="21" t="s">
        <v>569</v>
      </c>
      <c r="S67" t="str">
        <f>VLOOKUP(Tabla3[[#This Row],[Perspectiva]],Datos!$F$1:$G$4,2,FALSE)</f>
        <v>DO</v>
      </c>
      <c r="T67" t="str">
        <f>VLOOKUP(Tabla3[[#This Row],[Objetivo Estratégico ]],Datos!$M$1:$N$22,2,FALSE)</f>
        <v>Objetivo7</v>
      </c>
      <c r="U67" t="str">
        <f>VLOOKUP(Tabla3[[#This Row],[Iniciativa estratégica]],Datos!$O$1:$P$22,2,FALSE)</f>
        <v>Iniciativa13</v>
      </c>
    </row>
    <row r="68" spans="1:21" ht="45" x14ac:dyDescent="0.25">
      <c r="A68" s="32" t="s">
        <v>655</v>
      </c>
      <c r="B68" s="16" t="s">
        <v>194</v>
      </c>
      <c r="C68" s="21" t="s">
        <v>39</v>
      </c>
      <c r="D68" s="21" t="s">
        <v>48</v>
      </c>
      <c r="E68" s="21" t="s">
        <v>49</v>
      </c>
      <c r="F68" s="21" t="s">
        <v>50</v>
      </c>
      <c r="G68" s="23" t="s">
        <v>223</v>
      </c>
      <c r="H68" s="21" t="s">
        <v>960</v>
      </c>
      <c r="I68" s="22">
        <v>45293</v>
      </c>
      <c r="J68" s="22">
        <v>45657</v>
      </c>
      <c r="K68" s="20" t="s">
        <v>224</v>
      </c>
      <c r="L68" s="21" t="s">
        <v>111</v>
      </c>
      <c r="M68" s="21" t="s">
        <v>124</v>
      </c>
      <c r="N68" s="21" t="s">
        <v>124</v>
      </c>
      <c r="O68" s="21" t="s">
        <v>124</v>
      </c>
      <c r="P68" s="21" t="s">
        <v>225</v>
      </c>
      <c r="Q68" s="21" t="s">
        <v>154</v>
      </c>
      <c r="R68" s="21" t="s">
        <v>569</v>
      </c>
      <c r="S68" t="str">
        <f>VLOOKUP(Tabla3[[#This Row],[Perspectiva]],Datos!$F$1:$G$4,2,FALSE)</f>
        <v>DO</v>
      </c>
      <c r="T68" t="str">
        <f>VLOOKUP(Tabla3[[#This Row],[Objetivo Estratégico ]],Datos!$M$1:$N$22,2,FALSE)</f>
        <v>Objetivo7</v>
      </c>
      <c r="U68" t="str">
        <f>VLOOKUP(Tabla3[[#This Row],[Iniciativa estratégica]],Datos!$O$1:$P$22,2,FALSE)</f>
        <v>Iniciativa13</v>
      </c>
    </row>
    <row r="69" spans="1:21" ht="85.5" x14ac:dyDescent="0.25">
      <c r="A69" s="32" t="s">
        <v>656</v>
      </c>
      <c r="B69" s="16" t="s">
        <v>226</v>
      </c>
      <c r="C69" s="21" t="s">
        <v>9</v>
      </c>
      <c r="D69" s="21" t="s">
        <v>13</v>
      </c>
      <c r="E69" s="21" t="s">
        <v>14</v>
      </c>
      <c r="F69" s="21" t="s">
        <v>15</v>
      </c>
      <c r="G69" s="23" t="s">
        <v>477</v>
      </c>
      <c r="H69" s="21" t="s">
        <v>961</v>
      </c>
      <c r="I69" s="22">
        <v>45295</v>
      </c>
      <c r="J69" s="22">
        <v>45657</v>
      </c>
      <c r="K69" s="20" t="s">
        <v>227</v>
      </c>
      <c r="L69" s="21" t="s">
        <v>111</v>
      </c>
      <c r="M69" s="21" t="s">
        <v>228</v>
      </c>
      <c r="N69" s="21" t="s">
        <v>166</v>
      </c>
      <c r="O69" s="21" t="s">
        <v>122</v>
      </c>
      <c r="P69" s="21" t="s">
        <v>124</v>
      </c>
      <c r="Q69" s="21" t="s">
        <v>114</v>
      </c>
      <c r="R69" s="21" t="s">
        <v>569</v>
      </c>
      <c r="S69" t="str">
        <f>VLOOKUP(Tabla3[[#This Row],[Perspectiva]],Datos!$F$1:$G$4,2,FALSE)</f>
        <v>VP</v>
      </c>
      <c r="T69" t="str">
        <f>VLOOKUP(Tabla3[[#This Row],[Objetivo Estratégico ]],Datos!$M$1:$N$22,2,FALSE)</f>
        <v>Objetivo2</v>
      </c>
      <c r="U69" t="str">
        <f>VLOOKUP(Tabla3[[#This Row],[Iniciativa estratégica]],Datos!$O$1:$P$22,2,FALSE)</f>
        <v>Iniciativa2</v>
      </c>
    </row>
    <row r="70" spans="1:21" ht="85.5" x14ac:dyDescent="0.25">
      <c r="A70" s="32" t="s">
        <v>657</v>
      </c>
      <c r="B70" s="16" t="s">
        <v>226</v>
      </c>
      <c r="C70" s="21" t="s">
        <v>9</v>
      </c>
      <c r="D70" s="21" t="s">
        <v>13</v>
      </c>
      <c r="E70" s="21" t="s">
        <v>14</v>
      </c>
      <c r="F70" s="21" t="s">
        <v>15</v>
      </c>
      <c r="G70" s="23" t="s">
        <v>478</v>
      </c>
      <c r="H70" s="21" t="s">
        <v>961</v>
      </c>
      <c r="I70" s="22">
        <v>45295</v>
      </c>
      <c r="J70" s="22">
        <v>45657</v>
      </c>
      <c r="K70" s="20" t="s">
        <v>229</v>
      </c>
      <c r="L70" s="21" t="s">
        <v>111</v>
      </c>
      <c r="M70" s="21" t="s">
        <v>228</v>
      </c>
      <c r="N70" s="21" t="s">
        <v>166</v>
      </c>
      <c r="O70" s="21" t="s">
        <v>122</v>
      </c>
      <c r="P70" s="21" t="s">
        <v>124</v>
      </c>
      <c r="Q70" s="21" t="s">
        <v>114</v>
      </c>
      <c r="R70" s="21" t="s">
        <v>569</v>
      </c>
      <c r="S70" t="str">
        <f>VLOOKUP(Tabla3[[#This Row],[Perspectiva]],Datos!$F$1:$G$4,2,FALSE)</f>
        <v>VP</v>
      </c>
      <c r="T70" t="str">
        <f>VLOOKUP(Tabla3[[#This Row],[Objetivo Estratégico ]],Datos!$M$1:$N$22,2,FALSE)</f>
        <v>Objetivo2</v>
      </c>
      <c r="U70" t="str">
        <f>VLOOKUP(Tabla3[[#This Row],[Iniciativa estratégica]],Datos!$O$1:$P$22,2,FALSE)</f>
        <v>Iniciativa2</v>
      </c>
    </row>
    <row r="71" spans="1:21" ht="85.5" x14ac:dyDescent="0.25">
      <c r="A71" s="32" t="s">
        <v>658</v>
      </c>
      <c r="B71" s="16" t="s">
        <v>226</v>
      </c>
      <c r="C71" s="21" t="s">
        <v>9</v>
      </c>
      <c r="D71" s="21" t="s">
        <v>13</v>
      </c>
      <c r="E71" s="21" t="s">
        <v>14</v>
      </c>
      <c r="F71" s="21" t="s">
        <v>15</v>
      </c>
      <c r="G71" s="23" t="s">
        <v>230</v>
      </c>
      <c r="H71" s="21" t="s">
        <v>961</v>
      </c>
      <c r="I71" s="22">
        <v>45295</v>
      </c>
      <c r="J71" s="22">
        <v>45657</v>
      </c>
      <c r="K71" s="20" t="s">
        <v>231</v>
      </c>
      <c r="L71" s="21" t="s">
        <v>111</v>
      </c>
      <c r="M71" s="21" t="s">
        <v>228</v>
      </c>
      <c r="N71" s="21" t="s">
        <v>166</v>
      </c>
      <c r="O71" s="21" t="s">
        <v>122</v>
      </c>
      <c r="P71" s="21" t="s">
        <v>124</v>
      </c>
      <c r="Q71" s="21" t="s">
        <v>114</v>
      </c>
      <c r="R71" s="21" t="s">
        <v>569</v>
      </c>
      <c r="S71" t="str">
        <f>VLOOKUP(Tabla3[[#This Row],[Perspectiva]],Datos!$F$1:$G$4,2,FALSE)</f>
        <v>VP</v>
      </c>
      <c r="T71" t="str">
        <f>VLOOKUP(Tabla3[[#This Row],[Objetivo Estratégico ]],Datos!$M$1:$N$22,2,FALSE)</f>
        <v>Objetivo2</v>
      </c>
      <c r="U71" t="str">
        <f>VLOOKUP(Tabla3[[#This Row],[Iniciativa estratégica]],Datos!$O$1:$P$22,2,FALSE)</f>
        <v>Iniciativa2</v>
      </c>
    </row>
    <row r="72" spans="1:21" ht="85.5" x14ac:dyDescent="0.25">
      <c r="A72" s="32" t="s">
        <v>659</v>
      </c>
      <c r="B72" s="16" t="s">
        <v>226</v>
      </c>
      <c r="C72" s="21" t="s">
        <v>9</v>
      </c>
      <c r="D72" s="21" t="s">
        <v>13</v>
      </c>
      <c r="E72" s="21" t="s">
        <v>14</v>
      </c>
      <c r="F72" s="21" t="s">
        <v>15</v>
      </c>
      <c r="G72" s="23" t="s">
        <v>232</v>
      </c>
      <c r="H72" s="21" t="s">
        <v>961</v>
      </c>
      <c r="I72" s="22">
        <v>45566</v>
      </c>
      <c r="J72" s="22">
        <v>45657</v>
      </c>
      <c r="K72" s="20" t="s">
        <v>233</v>
      </c>
      <c r="L72" s="21" t="s">
        <v>111</v>
      </c>
      <c r="M72" s="21" t="s">
        <v>228</v>
      </c>
      <c r="N72" s="21" t="s">
        <v>166</v>
      </c>
      <c r="O72" s="21" t="s">
        <v>122</v>
      </c>
      <c r="P72" s="21" t="s">
        <v>124</v>
      </c>
      <c r="Q72" s="21" t="s">
        <v>114</v>
      </c>
      <c r="R72" s="21" t="s">
        <v>569</v>
      </c>
      <c r="S72" t="str">
        <f>VLOOKUP(Tabla3[[#This Row],[Perspectiva]],Datos!$F$1:$G$4,2,FALSE)</f>
        <v>VP</v>
      </c>
      <c r="T72" t="str">
        <f>VLOOKUP(Tabla3[[#This Row],[Objetivo Estratégico ]],Datos!$M$1:$N$22,2,FALSE)</f>
        <v>Objetivo2</v>
      </c>
      <c r="U72" t="str">
        <f>VLOOKUP(Tabla3[[#This Row],[Iniciativa estratégica]],Datos!$O$1:$P$22,2,FALSE)</f>
        <v>Iniciativa2</v>
      </c>
    </row>
    <row r="73" spans="1:21" ht="85.5" x14ac:dyDescent="0.25">
      <c r="A73" s="32" t="s">
        <v>660</v>
      </c>
      <c r="B73" s="16" t="s">
        <v>226</v>
      </c>
      <c r="C73" s="21" t="s">
        <v>9</v>
      </c>
      <c r="D73" s="21" t="s">
        <v>13</v>
      </c>
      <c r="E73" s="21" t="s">
        <v>14</v>
      </c>
      <c r="F73" s="21" t="s">
        <v>15</v>
      </c>
      <c r="G73" s="23" t="s">
        <v>234</v>
      </c>
      <c r="H73" s="21" t="s">
        <v>961</v>
      </c>
      <c r="I73" s="22">
        <v>45295</v>
      </c>
      <c r="J73" s="22">
        <v>45657</v>
      </c>
      <c r="K73" s="20" t="s">
        <v>233</v>
      </c>
      <c r="L73" s="21" t="s">
        <v>111</v>
      </c>
      <c r="M73" s="21" t="s">
        <v>228</v>
      </c>
      <c r="N73" s="21" t="s">
        <v>166</v>
      </c>
      <c r="O73" s="21" t="s">
        <v>122</v>
      </c>
      <c r="P73" s="21" t="s">
        <v>124</v>
      </c>
      <c r="Q73" s="21" t="s">
        <v>114</v>
      </c>
      <c r="R73" s="21" t="s">
        <v>569</v>
      </c>
      <c r="S73" t="str">
        <f>VLOOKUP(Tabla3[[#This Row],[Perspectiva]],Datos!$F$1:$G$4,2,FALSE)</f>
        <v>VP</v>
      </c>
      <c r="T73" t="str">
        <f>VLOOKUP(Tabla3[[#This Row],[Objetivo Estratégico ]],Datos!$M$1:$N$22,2,FALSE)</f>
        <v>Objetivo2</v>
      </c>
      <c r="U73" t="str">
        <f>VLOOKUP(Tabla3[[#This Row],[Iniciativa estratégica]],Datos!$O$1:$P$22,2,FALSE)</f>
        <v>Iniciativa2</v>
      </c>
    </row>
    <row r="74" spans="1:21" ht="85.5" x14ac:dyDescent="0.25">
      <c r="A74" s="32" t="s">
        <v>661</v>
      </c>
      <c r="B74" s="16" t="s">
        <v>226</v>
      </c>
      <c r="C74" s="21" t="s">
        <v>9</v>
      </c>
      <c r="D74" s="21" t="s">
        <v>13</v>
      </c>
      <c r="E74" s="21" t="s">
        <v>14</v>
      </c>
      <c r="F74" s="21" t="s">
        <v>15</v>
      </c>
      <c r="G74" s="19" t="s">
        <v>235</v>
      </c>
      <c r="H74" s="21" t="s">
        <v>961</v>
      </c>
      <c r="I74" s="29">
        <v>45323</v>
      </c>
      <c r="J74" s="22">
        <v>45646</v>
      </c>
      <c r="K74" s="25" t="s">
        <v>236</v>
      </c>
      <c r="L74" s="21" t="s">
        <v>111</v>
      </c>
      <c r="M74" s="21" t="s">
        <v>166</v>
      </c>
      <c r="N74" s="21" t="s">
        <v>122</v>
      </c>
      <c r="O74" s="21" t="s">
        <v>228</v>
      </c>
      <c r="P74" s="21" t="s">
        <v>237</v>
      </c>
      <c r="Q74" s="21" t="s">
        <v>114</v>
      </c>
      <c r="R74" s="21" t="s">
        <v>569</v>
      </c>
      <c r="S74" t="str">
        <f>VLOOKUP(Tabla3[[#This Row],[Perspectiva]],Datos!$F$1:$G$4,2,FALSE)</f>
        <v>VP</v>
      </c>
      <c r="T74" t="str">
        <f>VLOOKUP(Tabla3[[#This Row],[Objetivo Estratégico ]],Datos!$M$1:$N$22,2,FALSE)</f>
        <v>Objetivo2</v>
      </c>
      <c r="U74" t="str">
        <f>VLOOKUP(Tabla3[[#This Row],[Iniciativa estratégica]],Datos!$O$1:$P$22,2,FALSE)</f>
        <v>Iniciativa2</v>
      </c>
    </row>
    <row r="75" spans="1:21" ht="85.5" x14ac:dyDescent="0.25">
      <c r="A75" s="32" t="s">
        <v>662</v>
      </c>
      <c r="B75" s="16" t="s">
        <v>226</v>
      </c>
      <c r="C75" s="21" t="s">
        <v>9</v>
      </c>
      <c r="D75" s="21" t="s">
        <v>13</v>
      </c>
      <c r="E75" s="21" t="s">
        <v>14</v>
      </c>
      <c r="F75" s="21" t="s">
        <v>15</v>
      </c>
      <c r="G75" s="19" t="s">
        <v>238</v>
      </c>
      <c r="H75" s="21" t="s">
        <v>961</v>
      </c>
      <c r="I75" s="29">
        <v>45323</v>
      </c>
      <c r="J75" s="22">
        <v>45646</v>
      </c>
      <c r="K75" s="25" t="s">
        <v>239</v>
      </c>
      <c r="L75" s="21" t="s">
        <v>111</v>
      </c>
      <c r="M75" s="21" t="s">
        <v>166</v>
      </c>
      <c r="N75" s="21" t="s">
        <v>122</v>
      </c>
      <c r="O75" s="21" t="s">
        <v>228</v>
      </c>
      <c r="P75" s="21" t="s">
        <v>237</v>
      </c>
      <c r="Q75" s="21" t="s">
        <v>114</v>
      </c>
      <c r="R75" s="21" t="s">
        <v>569</v>
      </c>
      <c r="S75" t="str">
        <f>VLOOKUP(Tabla3[[#This Row],[Perspectiva]],Datos!$F$1:$G$4,2,FALSE)</f>
        <v>VP</v>
      </c>
      <c r="T75" t="str">
        <f>VLOOKUP(Tabla3[[#This Row],[Objetivo Estratégico ]],Datos!$M$1:$N$22,2,FALSE)</f>
        <v>Objetivo2</v>
      </c>
      <c r="U75" t="str">
        <f>VLOOKUP(Tabla3[[#This Row],[Iniciativa estratégica]],Datos!$O$1:$P$22,2,FALSE)</f>
        <v>Iniciativa2</v>
      </c>
    </row>
    <row r="76" spans="1:21" ht="85.5" x14ac:dyDescent="0.25">
      <c r="A76" s="32" t="s">
        <v>663</v>
      </c>
      <c r="B76" s="16" t="s">
        <v>226</v>
      </c>
      <c r="C76" s="21" t="s">
        <v>9</v>
      </c>
      <c r="D76" s="21" t="s">
        <v>13</v>
      </c>
      <c r="E76" s="21" t="s">
        <v>14</v>
      </c>
      <c r="F76" s="21" t="s">
        <v>15</v>
      </c>
      <c r="G76" s="19" t="s">
        <v>240</v>
      </c>
      <c r="H76" s="21" t="s">
        <v>961</v>
      </c>
      <c r="I76" s="29">
        <v>45323</v>
      </c>
      <c r="J76" s="22">
        <v>45646</v>
      </c>
      <c r="K76" s="25" t="s">
        <v>241</v>
      </c>
      <c r="L76" s="21" t="s">
        <v>111</v>
      </c>
      <c r="M76" s="21" t="s">
        <v>166</v>
      </c>
      <c r="N76" s="21" t="s">
        <v>122</v>
      </c>
      <c r="O76" s="21" t="s">
        <v>228</v>
      </c>
      <c r="P76" s="21" t="s">
        <v>237</v>
      </c>
      <c r="Q76" s="21" t="s">
        <v>114</v>
      </c>
      <c r="R76" s="21" t="s">
        <v>569</v>
      </c>
      <c r="S76" t="str">
        <f>VLOOKUP(Tabla3[[#This Row],[Perspectiva]],Datos!$F$1:$G$4,2,FALSE)</f>
        <v>VP</v>
      </c>
      <c r="T76" t="str">
        <f>VLOOKUP(Tabla3[[#This Row],[Objetivo Estratégico ]],Datos!$M$1:$N$22,2,FALSE)</f>
        <v>Objetivo2</v>
      </c>
      <c r="U76" t="str">
        <f>VLOOKUP(Tabla3[[#This Row],[Iniciativa estratégica]],Datos!$O$1:$P$22,2,FALSE)</f>
        <v>Iniciativa2</v>
      </c>
    </row>
    <row r="77" spans="1:21" ht="85.5" x14ac:dyDescent="0.25">
      <c r="A77" s="32" t="s">
        <v>664</v>
      </c>
      <c r="B77" s="16" t="s">
        <v>226</v>
      </c>
      <c r="C77" s="21" t="s">
        <v>9</v>
      </c>
      <c r="D77" s="21" t="s">
        <v>13</v>
      </c>
      <c r="E77" s="21" t="s">
        <v>14</v>
      </c>
      <c r="F77" s="21" t="s">
        <v>15</v>
      </c>
      <c r="G77" s="19" t="s">
        <v>242</v>
      </c>
      <c r="H77" s="21" t="s">
        <v>961</v>
      </c>
      <c r="I77" s="29">
        <v>45323</v>
      </c>
      <c r="J77" s="22">
        <v>45646</v>
      </c>
      <c r="K77" s="25" t="s">
        <v>243</v>
      </c>
      <c r="L77" s="21" t="s">
        <v>111</v>
      </c>
      <c r="M77" s="21" t="s">
        <v>166</v>
      </c>
      <c r="N77" s="21" t="s">
        <v>122</v>
      </c>
      <c r="O77" s="21" t="s">
        <v>228</v>
      </c>
      <c r="P77" s="21" t="s">
        <v>237</v>
      </c>
      <c r="Q77" s="21" t="s">
        <v>114</v>
      </c>
      <c r="R77" s="21" t="s">
        <v>569</v>
      </c>
      <c r="S77" t="str">
        <f>VLOOKUP(Tabla3[[#This Row],[Perspectiva]],Datos!$F$1:$G$4,2,FALSE)</f>
        <v>VP</v>
      </c>
      <c r="T77" t="str">
        <f>VLOOKUP(Tabla3[[#This Row],[Objetivo Estratégico ]],Datos!$M$1:$N$22,2,FALSE)</f>
        <v>Objetivo2</v>
      </c>
      <c r="U77" t="str">
        <f>VLOOKUP(Tabla3[[#This Row],[Iniciativa estratégica]],Datos!$O$1:$P$22,2,FALSE)</f>
        <v>Iniciativa2</v>
      </c>
    </row>
    <row r="78" spans="1:21" ht="85.5" x14ac:dyDescent="0.25">
      <c r="A78" s="32" t="s">
        <v>665</v>
      </c>
      <c r="B78" s="16" t="s">
        <v>226</v>
      </c>
      <c r="C78" s="21" t="s">
        <v>9</v>
      </c>
      <c r="D78" s="21" t="s">
        <v>13</v>
      </c>
      <c r="E78" s="21" t="s">
        <v>14</v>
      </c>
      <c r="F78" s="21" t="s">
        <v>15</v>
      </c>
      <c r="G78" s="19" t="s">
        <v>544</v>
      </c>
      <c r="H78" s="21" t="s">
        <v>961</v>
      </c>
      <c r="I78" s="29">
        <v>45323</v>
      </c>
      <c r="J78" s="22">
        <v>45646</v>
      </c>
      <c r="K78" s="25" t="s">
        <v>545</v>
      </c>
      <c r="L78" s="21" t="s">
        <v>111</v>
      </c>
      <c r="M78" s="21" t="s">
        <v>166</v>
      </c>
      <c r="N78" s="21" t="s">
        <v>122</v>
      </c>
      <c r="O78" s="21" t="s">
        <v>228</v>
      </c>
      <c r="P78" s="21" t="s">
        <v>237</v>
      </c>
      <c r="Q78" s="21" t="s">
        <v>114</v>
      </c>
      <c r="R78" s="21" t="s">
        <v>569</v>
      </c>
      <c r="S78" t="str">
        <f>VLOOKUP(Tabla3[[#This Row],[Perspectiva]],Datos!$F$1:$G$4,2,FALSE)</f>
        <v>VP</v>
      </c>
      <c r="T78" t="str">
        <f>VLOOKUP(Tabla3[[#This Row],[Objetivo Estratégico ]],Datos!$M$1:$N$22,2,FALSE)</f>
        <v>Objetivo2</v>
      </c>
      <c r="U78" t="str">
        <f>VLOOKUP(Tabla3[[#This Row],[Iniciativa estratégica]],Datos!$O$1:$P$22,2,FALSE)</f>
        <v>Iniciativa2</v>
      </c>
    </row>
    <row r="79" spans="1:21" ht="85.5" x14ac:dyDescent="0.25">
      <c r="A79" s="32" t="s">
        <v>666</v>
      </c>
      <c r="B79" s="16" t="s">
        <v>226</v>
      </c>
      <c r="C79" s="21" t="s">
        <v>9</v>
      </c>
      <c r="D79" s="21" t="s">
        <v>13</v>
      </c>
      <c r="E79" s="21" t="s">
        <v>14</v>
      </c>
      <c r="F79" s="21" t="s">
        <v>15</v>
      </c>
      <c r="G79" s="19" t="s">
        <v>244</v>
      </c>
      <c r="H79" s="21" t="s">
        <v>961</v>
      </c>
      <c r="I79" s="29">
        <v>45323</v>
      </c>
      <c r="J79" s="22">
        <v>45646</v>
      </c>
      <c r="K79" s="25" t="s">
        <v>245</v>
      </c>
      <c r="L79" s="21" t="s">
        <v>111</v>
      </c>
      <c r="M79" s="21" t="s">
        <v>166</v>
      </c>
      <c r="N79" s="21" t="s">
        <v>122</v>
      </c>
      <c r="O79" s="21" t="s">
        <v>228</v>
      </c>
      <c r="P79" s="21" t="s">
        <v>237</v>
      </c>
      <c r="Q79" s="21" t="s">
        <v>114</v>
      </c>
      <c r="R79" s="21" t="s">
        <v>569</v>
      </c>
      <c r="S79" t="str">
        <f>VLOOKUP(Tabla3[[#This Row],[Perspectiva]],Datos!$F$1:$G$4,2,FALSE)</f>
        <v>VP</v>
      </c>
      <c r="T79" t="str">
        <f>VLOOKUP(Tabla3[[#This Row],[Objetivo Estratégico ]],Datos!$M$1:$N$22,2,FALSE)</f>
        <v>Objetivo2</v>
      </c>
      <c r="U79" t="str">
        <f>VLOOKUP(Tabla3[[#This Row],[Iniciativa estratégica]],Datos!$O$1:$P$22,2,FALSE)</f>
        <v>Iniciativa2</v>
      </c>
    </row>
    <row r="80" spans="1:21" ht="85.5" x14ac:dyDescent="0.25">
      <c r="A80" s="32" t="s">
        <v>667</v>
      </c>
      <c r="B80" s="16" t="s">
        <v>226</v>
      </c>
      <c r="C80" s="21" t="s">
        <v>9</v>
      </c>
      <c r="D80" s="21" t="s">
        <v>13</v>
      </c>
      <c r="E80" s="21" t="s">
        <v>14</v>
      </c>
      <c r="F80" s="21" t="s">
        <v>15</v>
      </c>
      <c r="G80" s="19" t="s">
        <v>246</v>
      </c>
      <c r="H80" s="21" t="s">
        <v>961</v>
      </c>
      <c r="I80" s="29">
        <v>45323</v>
      </c>
      <c r="J80" s="22">
        <v>45646</v>
      </c>
      <c r="K80" s="25" t="s">
        <v>247</v>
      </c>
      <c r="L80" s="21" t="s">
        <v>111</v>
      </c>
      <c r="M80" s="21" t="s">
        <v>166</v>
      </c>
      <c r="N80" s="21" t="s">
        <v>122</v>
      </c>
      <c r="O80" s="21" t="s">
        <v>228</v>
      </c>
      <c r="P80" s="21" t="s">
        <v>237</v>
      </c>
      <c r="Q80" s="21" t="s">
        <v>114</v>
      </c>
      <c r="R80" s="21" t="s">
        <v>569</v>
      </c>
      <c r="S80" t="str">
        <f>VLOOKUP(Tabla3[[#This Row],[Perspectiva]],Datos!$F$1:$G$4,2,FALSE)</f>
        <v>VP</v>
      </c>
      <c r="T80" t="str">
        <f>VLOOKUP(Tabla3[[#This Row],[Objetivo Estratégico ]],Datos!$M$1:$N$22,2,FALSE)</f>
        <v>Objetivo2</v>
      </c>
      <c r="U80" t="str">
        <f>VLOOKUP(Tabla3[[#This Row],[Iniciativa estratégica]],Datos!$O$1:$P$22,2,FALSE)</f>
        <v>Iniciativa2</v>
      </c>
    </row>
    <row r="81" spans="1:21" ht="85.5" x14ac:dyDescent="0.25">
      <c r="A81" s="32" t="s">
        <v>668</v>
      </c>
      <c r="B81" s="16" t="s">
        <v>226</v>
      </c>
      <c r="C81" s="21" t="s">
        <v>9</v>
      </c>
      <c r="D81" s="21" t="s">
        <v>13</v>
      </c>
      <c r="E81" s="21" t="s">
        <v>14</v>
      </c>
      <c r="F81" s="21" t="s">
        <v>15</v>
      </c>
      <c r="G81" s="19" t="s">
        <v>248</v>
      </c>
      <c r="H81" s="21" t="s">
        <v>961</v>
      </c>
      <c r="I81" s="29">
        <v>45323</v>
      </c>
      <c r="J81" s="22">
        <v>45646</v>
      </c>
      <c r="K81" s="25" t="s">
        <v>249</v>
      </c>
      <c r="L81" s="21" t="s">
        <v>111</v>
      </c>
      <c r="M81" s="21" t="s">
        <v>166</v>
      </c>
      <c r="N81" s="21" t="s">
        <v>122</v>
      </c>
      <c r="O81" s="21" t="s">
        <v>228</v>
      </c>
      <c r="P81" s="21" t="s">
        <v>237</v>
      </c>
      <c r="Q81" s="21" t="s">
        <v>114</v>
      </c>
      <c r="R81" s="21" t="s">
        <v>569</v>
      </c>
      <c r="S81" t="str">
        <f>VLOOKUP(Tabla3[[#This Row],[Perspectiva]],Datos!$F$1:$G$4,2,FALSE)</f>
        <v>VP</v>
      </c>
      <c r="T81" t="str">
        <f>VLOOKUP(Tabla3[[#This Row],[Objetivo Estratégico ]],Datos!$M$1:$N$22,2,FALSE)</f>
        <v>Objetivo2</v>
      </c>
      <c r="U81" t="str">
        <f>VLOOKUP(Tabla3[[#This Row],[Iniciativa estratégica]],Datos!$O$1:$P$22,2,FALSE)</f>
        <v>Iniciativa2</v>
      </c>
    </row>
    <row r="82" spans="1:21" ht="85.5" x14ac:dyDescent="0.25">
      <c r="A82" s="32" t="s">
        <v>669</v>
      </c>
      <c r="B82" s="16" t="s">
        <v>226</v>
      </c>
      <c r="C82" s="21" t="s">
        <v>9</v>
      </c>
      <c r="D82" s="21" t="s">
        <v>13</v>
      </c>
      <c r="E82" s="21" t="s">
        <v>14</v>
      </c>
      <c r="F82" s="21" t="s">
        <v>15</v>
      </c>
      <c r="G82" s="19" t="s">
        <v>250</v>
      </c>
      <c r="H82" s="21" t="s">
        <v>961</v>
      </c>
      <c r="I82" s="29">
        <v>45323</v>
      </c>
      <c r="J82" s="22">
        <v>45646</v>
      </c>
      <c r="K82" s="25" t="s">
        <v>251</v>
      </c>
      <c r="L82" s="21" t="s">
        <v>111</v>
      </c>
      <c r="M82" s="21" t="s">
        <v>166</v>
      </c>
      <c r="N82" s="21" t="s">
        <v>122</v>
      </c>
      <c r="O82" s="21" t="s">
        <v>228</v>
      </c>
      <c r="P82" s="21" t="s">
        <v>237</v>
      </c>
      <c r="Q82" s="21" t="s">
        <v>114</v>
      </c>
      <c r="R82" s="21" t="s">
        <v>569</v>
      </c>
      <c r="S82" t="str">
        <f>VLOOKUP(Tabla3[[#This Row],[Perspectiva]],Datos!$F$1:$G$4,2,FALSE)</f>
        <v>VP</v>
      </c>
      <c r="T82" t="str">
        <f>VLOOKUP(Tabla3[[#This Row],[Objetivo Estratégico ]],Datos!$M$1:$N$22,2,FALSE)</f>
        <v>Objetivo2</v>
      </c>
      <c r="U82" t="str">
        <f>VLOOKUP(Tabla3[[#This Row],[Iniciativa estratégica]],Datos!$O$1:$P$22,2,FALSE)</f>
        <v>Iniciativa2</v>
      </c>
    </row>
    <row r="83" spans="1:21" ht="85.5" x14ac:dyDescent="0.25">
      <c r="A83" s="32" t="s">
        <v>670</v>
      </c>
      <c r="B83" s="16" t="s">
        <v>226</v>
      </c>
      <c r="C83" s="21" t="s">
        <v>9</v>
      </c>
      <c r="D83" s="21" t="s">
        <v>13</v>
      </c>
      <c r="E83" s="21" t="s">
        <v>14</v>
      </c>
      <c r="F83" s="21" t="s">
        <v>15</v>
      </c>
      <c r="G83" s="19" t="s">
        <v>546</v>
      </c>
      <c r="H83" s="21" t="s">
        <v>961</v>
      </c>
      <c r="I83" s="22">
        <v>45295</v>
      </c>
      <c r="J83" s="22">
        <v>45646</v>
      </c>
      <c r="K83" s="25" t="s">
        <v>547</v>
      </c>
      <c r="L83" s="21" t="s">
        <v>111</v>
      </c>
      <c r="M83" s="21" t="s">
        <v>166</v>
      </c>
      <c r="N83" s="21" t="s">
        <v>122</v>
      </c>
      <c r="O83" s="21" t="s">
        <v>228</v>
      </c>
      <c r="P83" s="21" t="s">
        <v>237</v>
      </c>
      <c r="Q83" s="21" t="s">
        <v>114</v>
      </c>
      <c r="R83" s="21" t="s">
        <v>569</v>
      </c>
      <c r="S83" t="str">
        <f>VLOOKUP(Tabla3[[#This Row],[Perspectiva]],Datos!$F$1:$G$4,2,FALSE)</f>
        <v>VP</v>
      </c>
      <c r="T83" t="str">
        <f>VLOOKUP(Tabla3[[#This Row],[Objetivo Estratégico ]],Datos!$M$1:$N$22,2,FALSE)</f>
        <v>Objetivo2</v>
      </c>
      <c r="U83" t="str">
        <f>VLOOKUP(Tabla3[[#This Row],[Iniciativa estratégica]],Datos!$O$1:$P$22,2,FALSE)</f>
        <v>Iniciativa2</v>
      </c>
    </row>
    <row r="84" spans="1:21" ht="85.5" x14ac:dyDescent="0.25">
      <c r="A84" s="32" t="s">
        <v>671</v>
      </c>
      <c r="B84" s="16" t="s">
        <v>226</v>
      </c>
      <c r="C84" s="21" t="s">
        <v>9</v>
      </c>
      <c r="D84" s="21" t="s">
        <v>13</v>
      </c>
      <c r="E84" s="21" t="s">
        <v>14</v>
      </c>
      <c r="F84" s="21" t="s">
        <v>16</v>
      </c>
      <c r="G84" s="23" t="s">
        <v>252</v>
      </c>
      <c r="H84" s="21" t="s">
        <v>961</v>
      </c>
      <c r="I84" s="22">
        <v>45295</v>
      </c>
      <c r="J84" s="22">
        <v>45657</v>
      </c>
      <c r="K84" s="20" t="s">
        <v>253</v>
      </c>
      <c r="L84" s="21" t="s">
        <v>111</v>
      </c>
      <c r="M84" s="21" t="s">
        <v>166</v>
      </c>
      <c r="N84" s="21" t="s">
        <v>122</v>
      </c>
      <c r="O84" s="21" t="s">
        <v>228</v>
      </c>
      <c r="P84" s="21" t="s">
        <v>237</v>
      </c>
      <c r="Q84" s="21" t="s">
        <v>114</v>
      </c>
      <c r="R84" s="21" t="s">
        <v>569</v>
      </c>
      <c r="S84" t="str">
        <f>VLOOKUP(Tabla3[[#This Row],[Perspectiva]],Datos!$F$1:$G$4,2,FALSE)</f>
        <v>VP</v>
      </c>
      <c r="T84" t="str">
        <f>VLOOKUP(Tabla3[[#This Row],[Objetivo Estratégico ]],Datos!$M$1:$N$22,2,FALSE)</f>
        <v>Objetivo2</v>
      </c>
      <c r="U84" t="str">
        <f>VLOOKUP(Tabla3[[#This Row],[Iniciativa estratégica]],Datos!$O$1:$P$22,2,FALSE)</f>
        <v>Iniciativa2</v>
      </c>
    </row>
    <row r="85" spans="1:21" ht="85.5" x14ac:dyDescent="0.25">
      <c r="A85" s="32" t="s">
        <v>672</v>
      </c>
      <c r="B85" s="16" t="s">
        <v>226</v>
      </c>
      <c r="C85" s="21" t="s">
        <v>9</v>
      </c>
      <c r="D85" s="21" t="s">
        <v>13</v>
      </c>
      <c r="E85" s="21" t="s">
        <v>14</v>
      </c>
      <c r="F85" s="21" t="s">
        <v>16</v>
      </c>
      <c r="G85" s="23" t="s">
        <v>254</v>
      </c>
      <c r="H85" s="21" t="s">
        <v>961</v>
      </c>
      <c r="I85" s="22">
        <v>45306</v>
      </c>
      <c r="J85" s="22">
        <v>45657</v>
      </c>
      <c r="K85" s="20" t="s">
        <v>253</v>
      </c>
      <c r="L85" s="21" t="s">
        <v>111</v>
      </c>
      <c r="M85" s="21" t="s">
        <v>166</v>
      </c>
      <c r="N85" s="21" t="s">
        <v>122</v>
      </c>
      <c r="O85" s="21" t="s">
        <v>228</v>
      </c>
      <c r="P85" s="21" t="s">
        <v>237</v>
      </c>
      <c r="Q85" s="21" t="s">
        <v>114</v>
      </c>
      <c r="R85" s="21" t="s">
        <v>569</v>
      </c>
      <c r="S85" t="str">
        <f>VLOOKUP(Tabla3[[#This Row],[Perspectiva]],Datos!$F$1:$G$4,2,FALSE)</f>
        <v>VP</v>
      </c>
      <c r="T85" t="str">
        <f>VLOOKUP(Tabla3[[#This Row],[Objetivo Estratégico ]],Datos!$M$1:$N$22,2,FALSE)</f>
        <v>Objetivo2</v>
      </c>
      <c r="U85" t="str">
        <f>VLOOKUP(Tabla3[[#This Row],[Iniciativa estratégica]],Datos!$O$1:$P$22,2,FALSE)</f>
        <v>Iniciativa2</v>
      </c>
    </row>
    <row r="86" spans="1:21" ht="85.5" x14ac:dyDescent="0.25">
      <c r="A86" s="32" t="s">
        <v>673</v>
      </c>
      <c r="B86" s="16" t="s">
        <v>226</v>
      </c>
      <c r="C86" s="21" t="s">
        <v>9</v>
      </c>
      <c r="D86" s="21" t="s">
        <v>13</v>
      </c>
      <c r="E86" s="21" t="s">
        <v>14</v>
      </c>
      <c r="F86" s="21" t="s">
        <v>16</v>
      </c>
      <c r="G86" s="23" t="s">
        <v>255</v>
      </c>
      <c r="H86" s="21" t="s">
        <v>961</v>
      </c>
      <c r="I86" s="22">
        <v>45337</v>
      </c>
      <c r="J86" s="22">
        <v>45657</v>
      </c>
      <c r="K86" s="20" t="s">
        <v>253</v>
      </c>
      <c r="L86" s="21" t="s">
        <v>111</v>
      </c>
      <c r="M86" s="21" t="s">
        <v>166</v>
      </c>
      <c r="N86" s="21" t="s">
        <v>122</v>
      </c>
      <c r="O86" s="21" t="s">
        <v>228</v>
      </c>
      <c r="P86" s="21" t="s">
        <v>237</v>
      </c>
      <c r="Q86" s="21" t="s">
        <v>114</v>
      </c>
      <c r="R86" s="21" t="s">
        <v>569</v>
      </c>
      <c r="S86" t="str">
        <f>VLOOKUP(Tabla3[[#This Row],[Perspectiva]],Datos!$F$1:$G$4,2,FALSE)</f>
        <v>VP</v>
      </c>
      <c r="T86" t="str">
        <f>VLOOKUP(Tabla3[[#This Row],[Objetivo Estratégico ]],Datos!$M$1:$N$22,2,FALSE)</f>
        <v>Objetivo2</v>
      </c>
      <c r="U86" t="str">
        <f>VLOOKUP(Tabla3[[#This Row],[Iniciativa estratégica]],Datos!$O$1:$P$22,2,FALSE)</f>
        <v>Iniciativa2</v>
      </c>
    </row>
    <row r="87" spans="1:21" ht="85.5" x14ac:dyDescent="0.25">
      <c r="A87" s="32" t="s">
        <v>674</v>
      </c>
      <c r="B87" s="16" t="s">
        <v>226</v>
      </c>
      <c r="C87" s="21" t="s">
        <v>9</v>
      </c>
      <c r="D87" s="21" t="s">
        <v>13</v>
      </c>
      <c r="E87" s="21" t="s">
        <v>14</v>
      </c>
      <c r="F87" s="21" t="s">
        <v>16</v>
      </c>
      <c r="G87" s="23" t="s">
        <v>256</v>
      </c>
      <c r="H87" s="21" t="s">
        <v>961</v>
      </c>
      <c r="I87" s="22">
        <v>45397</v>
      </c>
      <c r="J87" s="22">
        <v>45626</v>
      </c>
      <c r="K87" s="20" t="s">
        <v>253</v>
      </c>
      <c r="L87" s="21" t="s">
        <v>111</v>
      </c>
      <c r="M87" s="21" t="s">
        <v>166</v>
      </c>
      <c r="N87" s="21" t="s">
        <v>122</v>
      </c>
      <c r="O87" s="21" t="s">
        <v>228</v>
      </c>
      <c r="P87" s="21" t="s">
        <v>237</v>
      </c>
      <c r="Q87" s="21" t="s">
        <v>114</v>
      </c>
      <c r="R87" s="21" t="s">
        <v>569</v>
      </c>
      <c r="S87" t="str">
        <f>VLOOKUP(Tabla3[[#This Row],[Perspectiva]],Datos!$F$1:$G$4,2,FALSE)</f>
        <v>VP</v>
      </c>
      <c r="T87" t="str">
        <f>VLOOKUP(Tabla3[[#This Row],[Objetivo Estratégico ]],Datos!$M$1:$N$22,2,FALSE)</f>
        <v>Objetivo2</v>
      </c>
      <c r="U87" t="str">
        <f>VLOOKUP(Tabla3[[#This Row],[Iniciativa estratégica]],Datos!$O$1:$P$22,2,FALSE)</f>
        <v>Iniciativa2</v>
      </c>
    </row>
    <row r="88" spans="1:21" ht="85.5" x14ac:dyDescent="0.25">
      <c r="A88" s="32" t="s">
        <v>675</v>
      </c>
      <c r="B88" s="16" t="s">
        <v>226</v>
      </c>
      <c r="C88" s="21" t="s">
        <v>9</v>
      </c>
      <c r="D88" s="21" t="s">
        <v>13</v>
      </c>
      <c r="E88" s="21" t="s">
        <v>14</v>
      </c>
      <c r="F88" s="21" t="s">
        <v>16</v>
      </c>
      <c r="G88" s="23" t="s">
        <v>257</v>
      </c>
      <c r="H88" s="21" t="s">
        <v>961</v>
      </c>
      <c r="I88" s="22">
        <v>45337</v>
      </c>
      <c r="J88" s="22">
        <v>45657</v>
      </c>
      <c r="K88" s="20" t="s">
        <v>253</v>
      </c>
      <c r="L88" s="21" t="s">
        <v>111</v>
      </c>
      <c r="M88" s="21" t="s">
        <v>166</v>
      </c>
      <c r="N88" s="21" t="s">
        <v>122</v>
      </c>
      <c r="O88" s="21" t="s">
        <v>228</v>
      </c>
      <c r="P88" s="21" t="s">
        <v>237</v>
      </c>
      <c r="Q88" s="21" t="s">
        <v>114</v>
      </c>
      <c r="R88" s="21" t="s">
        <v>569</v>
      </c>
      <c r="S88" t="str">
        <f>VLOOKUP(Tabla3[[#This Row],[Perspectiva]],Datos!$F$1:$G$4,2,FALSE)</f>
        <v>VP</v>
      </c>
      <c r="T88" t="str">
        <f>VLOOKUP(Tabla3[[#This Row],[Objetivo Estratégico ]],Datos!$M$1:$N$22,2,FALSE)</f>
        <v>Objetivo2</v>
      </c>
      <c r="U88" t="str">
        <f>VLOOKUP(Tabla3[[#This Row],[Iniciativa estratégica]],Datos!$O$1:$P$22,2,FALSE)</f>
        <v>Iniciativa2</v>
      </c>
    </row>
    <row r="89" spans="1:21" ht="85.5" x14ac:dyDescent="0.25">
      <c r="A89" s="32" t="s">
        <v>676</v>
      </c>
      <c r="B89" s="16" t="s">
        <v>226</v>
      </c>
      <c r="C89" s="21" t="s">
        <v>9</v>
      </c>
      <c r="D89" s="21" t="s">
        <v>13</v>
      </c>
      <c r="E89" s="21" t="s">
        <v>14</v>
      </c>
      <c r="F89" s="21" t="s">
        <v>16</v>
      </c>
      <c r="G89" s="23" t="s">
        <v>258</v>
      </c>
      <c r="H89" s="21" t="s">
        <v>961</v>
      </c>
      <c r="I89" s="22">
        <v>45337</v>
      </c>
      <c r="J89" s="22">
        <v>45657</v>
      </c>
      <c r="K89" s="20" t="s">
        <v>253</v>
      </c>
      <c r="L89" s="21" t="s">
        <v>111</v>
      </c>
      <c r="M89" s="21" t="s">
        <v>166</v>
      </c>
      <c r="N89" s="21" t="s">
        <v>122</v>
      </c>
      <c r="O89" s="21" t="s">
        <v>228</v>
      </c>
      <c r="P89" s="21" t="s">
        <v>237</v>
      </c>
      <c r="Q89" s="21" t="s">
        <v>114</v>
      </c>
      <c r="R89" s="21" t="s">
        <v>569</v>
      </c>
      <c r="S89" t="str">
        <f>VLOOKUP(Tabla3[[#This Row],[Perspectiva]],Datos!$F$1:$G$4,2,FALSE)</f>
        <v>VP</v>
      </c>
      <c r="T89" t="str">
        <f>VLOOKUP(Tabla3[[#This Row],[Objetivo Estratégico ]],Datos!$M$1:$N$22,2,FALSE)</f>
        <v>Objetivo2</v>
      </c>
      <c r="U89" t="str">
        <f>VLOOKUP(Tabla3[[#This Row],[Iniciativa estratégica]],Datos!$O$1:$P$22,2,FALSE)</f>
        <v>Iniciativa2</v>
      </c>
    </row>
    <row r="90" spans="1:21" ht="85.5" x14ac:dyDescent="0.25">
      <c r="A90" s="32" t="s">
        <v>677</v>
      </c>
      <c r="B90" s="16" t="s">
        <v>226</v>
      </c>
      <c r="C90" s="21" t="s">
        <v>9</v>
      </c>
      <c r="D90" s="21" t="s">
        <v>13</v>
      </c>
      <c r="E90" s="21" t="s">
        <v>14</v>
      </c>
      <c r="F90" s="21" t="s">
        <v>16</v>
      </c>
      <c r="G90" s="23" t="s">
        <v>259</v>
      </c>
      <c r="H90" s="21" t="s">
        <v>961</v>
      </c>
      <c r="I90" s="22">
        <v>45337</v>
      </c>
      <c r="J90" s="22">
        <v>45657</v>
      </c>
      <c r="K90" s="20" t="s">
        <v>253</v>
      </c>
      <c r="L90" s="21" t="s">
        <v>111</v>
      </c>
      <c r="M90" s="21" t="s">
        <v>166</v>
      </c>
      <c r="N90" s="21" t="s">
        <v>122</v>
      </c>
      <c r="O90" s="21" t="s">
        <v>228</v>
      </c>
      <c r="P90" s="21" t="s">
        <v>237</v>
      </c>
      <c r="Q90" s="21" t="s">
        <v>114</v>
      </c>
      <c r="R90" s="21" t="s">
        <v>569</v>
      </c>
      <c r="S90" t="str">
        <f>VLOOKUP(Tabla3[[#This Row],[Perspectiva]],Datos!$F$1:$G$4,2,FALSE)</f>
        <v>VP</v>
      </c>
      <c r="T90" t="str">
        <f>VLOOKUP(Tabla3[[#This Row],[Objetivo Estratégico ]],Datos!$M$1:$N$22,2,FALSE)</f>
        <v>Objetivo2</v>
      </c>
      <c r="U90" t="str">
        <f>VLOOKUP(Tabla3[[#This Row],[Iniciativa estratégica]],Datos!$O$1:$P$22,2,FALSE)</f>
        <v>Iniciativa2</v>
      </c>
    </row>
    <row r="91" spans="1:21" ht="85.5" x14ac:dyDescent="0.25">
      <c r="A91" s="32" t="s">
        <v>678</v>
      </c>
      <c r="B91" s="16" t="s">
        <v>226</v>
      </c>
      <c r="C91" s="21" t="s">
        <v>9</v>
      </c>
      <c r="D91" s="21" t="s">
        <v>13</v>
      </c>
      <c r="E91" s="21" t="s">
        <v>14</v>
      </c>
      <c r="F91" s="21" t="s">
        <v>16</v>
      </c>
      <c r="G91" s="23" t="s">
        <v>260</v>
      </c>
      <c r="H91" s="21" t="s">
        <v>961</v>
      </c>
      <c r="I91" s="22">
        <v>45337</v>
      </c>
      <c r="J91" s="22">
        <v>45657</v>
      </c>
      <c r="K91" s="20" t="s">
        <v>253</v>
      </c>
      <c r="L91" s="21" t="s">
        <v>111</v>
      </c>
      <c r="M91" s="21" t="s">
        <v>166</v>
      </c>
      <c r="N91" s="21" t="s">
        <v>122</v>
      </c>
      <c r="O91" s="21" t="s">
        <v>228</v>
      </c>
      <c r="P91" s="21" t="s">
        <v>237</v>
      </c>
      <c r="Q91" s="21" t="s">
        <v>114</v>
      </c>
      <c r="R91" s="21" t="s">
        <v>569</v>
      </c>
      <c r="S91" t="str">
        <f>VLOOKUP(Tabla3[[#This Row],[Perspectiva]],Datos!$F$1:$G$4,2,FALSE)</f>
        <v>VP</v>
      </c>
      <c r="T91" t="str">
        <f>VLOOKUP(Tabla3[[#This Row],[Objetivo Estratégico ]],Datos!$M$1:$N$22,2,FALSE)</f>
        <v>Objetivo2</v>
      </c>
      <c r="U91" t="str">
        <f>VLOOKUP(Tabla3[[#This Row],[Iniciativa estratégica]],Datos!$O$1:$P$22,2,FALSE)</f>
        <v>Iniciativa2</v>
      </c>
    </row>
    <row r="92" spans="1:21" ht="85.5" x14ac:dyDescent="0.25">
      <c r="A92" s="32" t="s">
        <v>679</v>
      </c>
      <c r="B92" s="16" t="s">
        <v>226</v>
      </c>
      <c r="C92" s="21" t="s">
        <v>9</v>
      </c>
      <c r="D92" s="21" t="s">
        <v>13</v>
      </c>
      <c r="E92" s="21" t="s">
        <v>14</v>
      </c>
      <c r="F92" s="21" t="s">
        <v>16</v>
      </c>
      <c r="G92" s="23" t="s">
        <v>261</v>
      </c>
      <c r="H92" s="21" t="s">
        <v>961</v>
      </c>
      <c r="I92" s="22">
        <v>45306</v>
      </c>
      <c r="J92" s="22">
        <v>45657</v>
      </c>
      <c r="K92" s="20" t="s">
        <v>253</v>
      </c>
      <c r="L92" s="21" t="s">
        <v>111</v>
      </c>
      <c r="M92" s="21" t="s">
        <v>166</v>
      </c>
      <c r="N92" s="21" t="s">
        <v>122</v>
      </c>
      <c r="O92" s="21" t="s">
        <v>228</v>
      </c>
      <c r="P92" s="21" t="s">
        <v>237</v>
      </c>
      <c r="Q92" s="21" t="s">
        <v>114</v>
      </c>
      <c r="R92" s="21" t="s">
        <v>569</v>
      </c>
      <c r="S92" t="str">
        <f>VLOOKUP(Tabla3[[#This Row],[Perspectiva]],Datos!$F$1:$G$4,2,FALSE)</f>
        <v>VP</v>
      </c>
      <c r="T92" t="str">
        <f>VLOOKUP(Tabla3[[#This Row],[Objetivo Estratégico ]],Datos!$M$1:$N$22,2,FALSE)</f>
        <v>Objetivo2</v>
      </c>
      <c r="U92" t="str">
        <f>VLOOKUP(Tabla3[[#This Row],[Iniciativa estratégica]],Datos!$O$1:$P$22,2,FALSE)</f>
        <v>Iniciativa2</v>
      </c>
    </row>
    <row r="93" spans="1:21" ht="85.5" x14ac:dyDescent="0.25">
      <c r="A93" s="32" t="s">
        <v>680</v>
      </c>
      <c r="B93" s="16" t="s">
        <v>226</v>
      </c>
      <c r="C93" s="21" t="s">
        <v>9</v>
      </c>
      <c r="D93" s="21" t="s">
        <v>13</v>
      </c>
      <c r="E93" s="21" t="s">
        <v>14</v>
      </c>
      <c r="F93" s="21" t="s">
        <v>16</v>
      </c>
      <c r="G93" s="23" t="s">
        <v>262</v>
      </c>
      <c r="H93" s="21" t="s">
        <v>961</v>
      </c>
      <c r="I93" s="22">
        <v>45306</v>
      </c>
      <c r="J93" s="22">
        <v>45657</v>
      </c>
      <c r="K93" s="20" t="s">
        <v>253</v>
      </c>
      <c r="L93" s="21" t="s">
        <v>111</v>
      </c>
      <c r="M93" s="21" t="s">
        <v>166</v>
      </c>
      <c r="N93" s="21" t="s">
        <v>122</v>
      </c>
      <c r="O93" s="21" t="s">
        <v>228</v>
      </c>
      <c r="P93" s="21" t="s">
        <v>237</v>
      </c>
      <c r="Q93" s="21" t="s">
        <v>114</v>
      </c>
      <c r="R93" s="21" t="s">
        <v>569</v>
      </c>
      <c r="S93" t="str">
        <f>VLOOKUP(Tabla3[[#This Row],[Perspectiva]],Datos!$F$1:$G$4,2,FALSE)</f>
        <v>VP</v>
      </c>
      <c r="T93" t="str">
        <f>VLOOKUP(Tabla3[[#This Row],[Objetivo Estratégico ]],Datos!$M$1:$N$22,2,FALSE)</f>
        <v>Objetivo2</v>
      </c>
      <c r="U93" t="str">
        <f>VLOOKUP(Tabla3[[#This Row],[Iniciativa estratégica]],Datos!$O$1:$P$22,2,FALSE)</f>
        <v>Iniciativa2</v>
      </c>
    </row>
    <row r="94" spans="1:21" ht="85.5" x14ac:dyDescent="0.25">
      <c r="A94" s="32" t="s">
        <v>681</v>
      </c>
      <c r="B94" s="16" t="s">
        <v>226</v>
      </c>
      <c r="C94" s="21" t="s">
        <v>9</v>
      </c>
      <c r="D94" s="21" t="s">
        <v>13</v>
      </c>
      <c r="E94" s="21" t="s">
        <v>14</v>
      </c>
      <c r="F94" s="21" t="s">
        <v>15</v>
      </c>
      <c r="G94" s="23" t="s">
        <v>263</v>
      </c>
      <c r="H94" s="21" t="s">
        <v>961</v>
      </c>
      <c r="I94" s="22">
        <v>45337</v>
      </c>
      <c r="J94" s="22">
        <v>45656</v>
      </c>
      <c r="K94" s="20" t="s">
        <v>264</v>
      </c>
      <c r="L94" s="21" t="s">
        <v>111</v>
      </c>
      <c r="M94" s="21" t="s">
        <v>166</v>
      </c>
      <c r="N94" s="21" t="s">
        <v>122</v>
      </c>
      <c r="O94" s="21" t="s">
        <v>228</v>
      </c>
      <c r="P94" s="21" t="s">
        <v>237</v>
      </c>
      <c r="Q94" s="21" t="s">
        <v>114</v>
      </c>
      <c r="R94" s="21" t="s">
        <v>569</v>
      </c>
      <c r="S94" t="str">
        <f>VLOOKUP(Tabla3[[#This Row],[Perspectiva]],Datos!$F$1:$G$4,2,FALSE)</f>
        <v>VP</v>
      </c>
      <c r="T94" t="str">
        <f>VLOOKUP(Tabla3[[#This Row],[Objetivo Estratégico ]],Datos!$M$1:$N$22,2,FALSE)</f>
        <v>Objetivo2</v>
      </c>
      <c r="U94" t="str">
        <f>VLOOKUP(Tabla3[[#This Row],[Iniciativa estratégica]],Datos!$O$1:$P$22,2,FALSE)</f>
        <v>Iniciativa2</v>
      </c>
    </row>
    <row r="95" spans="1:21" ht="57" x14ac:dyDescent="0.25">
      <c r="A95" s="32" t="s">
        <v>682</v>
      </c>
      <c r="B95" s="16" t="s">
        <v>226</v>
      </c>
      <c r="C95" s="21" t="s">
        <v>39</v>
      </c>
      <c r="D95" s="21" t="s">
        <v>40</v>
      </c>
      <c r="E95" s="21" t="s">
        <v>41</v>
      </c>
      <c r="F95" s="21" t="s">
        <v>42</v>
      </c>
      <c r="G95" s="23" t="s">
        <v>265</v>
      </c>
      <c r="H95" s="21" t="s">
        <v>961</v>
      </c>
      <c r="I95" s="22">
        <v>45337</v>
      </c>
      <c r="J95" s="22">
        <v>45656</v>
      </c>
      <c r="K95" s="20" t="s">
        <v>266</v>
      </c>
      <c r="L95" s="21" t="s">
        <v>111</v>
      </c>
      <c r="M95" s="21" t="s">
        <v>166</v>
      </c>
      <c r="N95" s="21" t="s">
        <v>122</v>
      </c>
      <c r="O95" s="21" t="s">
        <v>228</v>
      </c>
      <c r="P95" s="21" t="s">
        <v>237</v>
      </c>
      <c r="Q95" s="21" t="s">
        <v>114</v>
      </c>
      <c r="R95" s="21" t="s">
        <v>569</v>
      </c>
      <c r="S95" t="str">
        <f>VLOOKUP(Tabla3[[#This Row],[Perspectiva]],Datos!$F$1:$G$4,2,FALSE)</f>
        <v>DO</v>
      </c>
      <c r="T95" t="str">
        <f>VLOOKUP(Tabla3[[#This Row],[Objetivo Estratégico ]],Datos!$M$1:$N$22,2,FALSE)</f>
        <v>Objetivo6</v>
      </c>
      <c r="U95" t="str">
        <f>VLOOKUP(Tabla3[[#This Row],[Iniciativa estratégica]],Datos!$O$1:$P$22,2,FALSE)</f>
        <v>Iniciativa10</v>
      </c>
    </row>
    <row r="96" spans="1:21" ht="71.25" x14ac:dyDescent="0.25">
      <c r="A96" s="32" t="s">
        <v>683</v>
      </c>
      <c r="B96" s="16" t="s">
        <v>226</v>
      </c>
      <c r="C96" s="21" t="s">
        <v>17</v>
      </c>
      <c r="D96" s="21" t="s">
        <v>18</v>
      </c>
      <c r="E96" s="21" t="s">
        <v>21</v>
      </c>
      <c r="F96" s="21" t="s">
        <v>22</v>
      </c>
      <c r="G96" s="23" t="s">
        <v>267</v>
      </c>
      <c r="H96" s="21" t="s">
        <v>961</v>
      </c>
      <c r="I96" s="22">
        <v>45337</v>
      </c>
      <c r="J96" s="22">
        <v>45656</v>
      </c>
      <c r="K96" s="20" t="s">
        <v>268</v>
      </c>
      <c r="L96" s="21" t="s">
        <v>111</v>
      </c>
      <c r="M96" s="21" t="s">
        <v>166</v>
      </c>
      <c r="N96" s="21" t="s">
        <v>122</v>
      </c>
      <c r="O96" s="21" t="s">
        <v>228</v>
      </c>
      <c r="P96" s="21" t="s">
        <v>237</v>
      </c>
      <c r="Q96" s="21" t="s">
        <v>114</v>
      </c>
      <c r="R96" s="21" t="s">
        <v>569</v>
      </c>
      <c r="S96" t="str">
        <f>VLOOKUP(Tabla3[[#This Row],[Perspectiva]],Datos!$F$1:$G$4,2,FALSE)</f>
        <v>MS</v>
      </c>
      <c r="T96" t="str">
        <f>VLOOKUP(Tabla3[[#This Row],[Objetivo Estratégico ]],Datos!$M$1:$N$22,2,FALSE)</f>
        <v>Objetivo3</v>
      </c>
      <c r="U96" t="str">
        <f>VLOOKUP(Tabla3[[#This Row],[Iniciativa estratégica]],Datos!$O$1:$P$22,2,FALSE)</f>
        <v>Iniciativa4</v>
      </c>
    </row>
    <row r="97" spans="1:21" ht="42.75" x14ac:dyDescent="0.25">
      <c r="A97" s="32" t="s">
        <v>684</v>
      </c>
      <c r="B97" s="16" t="s">
        <v>226</v>
      </c>
      <c r="C97" s="21" t="s">
        <v>39</v>
      </c>
      <c r="D97" s="21" t="s">
        <v>48</v>
      </c>
      <c r="E97" s="21" t="s">
        <v>49</v>
      </c>
      <c r="F97" s="21" t="s">
        <v>50</v>
      </c>
      <c r="G97" s="23" t="s">
        <v>269</v>
      </c>
      <c r="H97" s="21" t="s">
        <v>961</v>
      </c>
      <c r="I97" s="22">
        <v>45337</v>
      </c>
      <c r="J97" s="22">
        <v>45656</v>
      </c>
      <c r="K97" s="20" t="s">
        <v>270</v>
      </c>
      <c r="L97" s="21" t="s">
        <v>111</v>
      </c>
      <c r="M97" s="21" t="s">
        <v>166</v>
      </c>
      <c r="N97" s="21" t="s">
        <v>122</v>
      </c>
      <c r="O97" s="21" t="s">
        <v>228</v>
      </c>
      <c r="P97" s="21" t="s">
        <v>237</v>
      </c>
      <c r="Q97" s="21" t="s">
        <v>114</v>
      </c>
      <c r="R97" s="21" t="s">
        <v>569</v>
      </c>
      <c r="S97" t="str">
        <f>VLOOKUP(Tabla3[[#This Row],[Perspectiva]],Datos!$F$1:$G$4,2,FALSE)</f>
        <v>DO</v>
      </c>
      <c r="T97" t="str">
        <f>VLOOKUP(Tabla3[[#This Row],[Objetivo Estratégico ]],Datos!$M$1:$N$22,2,FALSE)</f>
        <v>Objetivo7</v>
      </c>
      <c r="U97" t="str">
        <f>VLOOKUP(Tabla3[[#This Row],[Iniciativa estratégica]],Datos!$O$1:$P$22,2,FALSE)</f>
        <v>Iniciativa13</v>
      </c>
    </row>
    <row r="98" spans="1:21" ht="71.25" x14ac:dyDescent="0.25">
      <c r="A98" s="32" t="s">
        <v>685</v>
      </c>
      <c r="B98" s="16" t="s">
        <v>226</v>
      </c>
      <c r="C98" s="21" t="s">
        <v>17</v>
      </c>
      <c r="D98" s="21" t="s">
        <v>33</v>
      </c>
      <c r="E98" s="21" t="s">
        <v>34</v>
      </c>
      <c r="F98" s="21" t="s">
        <v>35</v>
      </c>
      <c r="G98" s="23" t="s">
        <v>271</v>
      </c>
      <c r="H98" s="21" t="s">
        <v>961</v>
      </c>
      <c r="I98" s="22">
        <v>45341</v>
      </c>
      <c r="J98" s="22">
        <v>45632</v>
      </c>
      <c r="K98" s="20" t="s">
        <v>272</v>
      </c>
      <c r="L98" s="21" t="s">
        <v>111</v>
      </c>
      <c r="M98" s="21" t="s">
        <v>166</v>
      </c>
      <c r="N98" s="21" t="s">
        <v>122</v>
      </c>
      <c r="O98" s="21" t="s">
        <v>228</v>
      </c>
      <c r="P98" s="21" t="s">
        <v>237</v>
      </c>
      <c r="Q98" s="21" t="s">
        <v>114</v>
      </c>
      <c r="R98" s="21" t="s">
        <v>569</v>
      </c>
      <c r="S98" t="str">
        <f>VLOOKUP(Tabla3[[#This Row],[Perspectiva]],Datos!$F$1:$G$4,2,FALSE)</f>
        <v>MS</v>
      </c>
      <c r="T98" t="str">
        <f>VLOOKUP(Tabla3[[#This Row],[Objetivo Estratégico ]],Datos!$M$1:$N$22,2,FALSE)</f>
        <v>Objetivo5</v>
      </c>
      <c r="U98" t="str">
        <f>VLOOKUP(Tabla3[[#This Row],[Iniciativa estratégica]],Datos!$O$1:$P$22,2,FALSE)</f>
        <v>Iniciativa8</v>
      </c>
    </row>
    <row r="99" spans="1:21" ht="71.25" x14ac:dyDescent="0.25">
      <c r="A99" s="32" t="s">
        <v>686</v>
      </c>
      <c r="B99" s="16" t="s">
        <v>226</v>
      </c>
      <c r="C99" s="21" t="s">
        <v>17</v>
      </c>
      <c r="D99" s="21" t="s">
        <v>33</v>
      </c>
      <c r="E99" s="21" t="s">
        <v>34</v>
      </c>
      <c r="F99" s="21" t="s">
        <v>35</v>
      </c>
      <c r="G99" s="23" t="s">
        <v>273</v>
      </c>
      <c r="H99" s="21" t="s">
        <v>961</v>
      </c>
      <c r="I99" s="22">
        <v>45446</v>
      </c>
      <c r="J99" s="22">
        <v>45639</v>
      </c>
      <c r="K99" s="20" t="s">
        <v>274</v>
      </c>
      <c r="L99" s="21" t="s">
        <v>111</v>
      </c>
      <c r="M99" s="21" t="s">
        <v>166</v>
      </c>
      <c r="N99" s="21" t="s">
        <v>122</v>
      </c>
      <c r="O99" s="21" t="s">
        <v>228</v>
      </c>
      <c r="P99" s="21" t="s">
        <v>275</v>
      </c>
      <c r="Q99" s="21" t="s">
        <v>114</v>
      </c>
      <c r="R99" s="21" t="s">
        <v>569</v>
      </c>
      <c r="S99" t="str">
        <f>VLOOKUP(Tabla3[[#This Row],[Perspectiva]],Datos!$F$1:$G$4,2,FALSE)</f>
        <v>MS</v>
      </c>
      <c r="T99" t="str">
        <f>VLOOKUP(Tabla3[[#This Row],[Objetivo Estratégico ]],Datos!$M$1:$N$22,2,FALSE)</f>
        <v>Objetivo5</v>
      </c>
      <c r="U99" t="str">
        <f>VLOOKUP(Tabla3[[#This Row],[Iniciativa estratégica]],Datos!$O$1:$P$22,2,FALSE)</f>
        <v>Iniciativa8</v>
      </c>
    </row>
    <row r="100" spans="1:21" ht="57" x14ac:dyDescent="0.25">
      <c r="A100" s="32" t="s">
        <v>687</v>
      </c>
      <c r="B100" s="16" t="s">
        <v>226</v>
      </c>
      <c r="C100" s="21" t="s">
        <v>39</v>
      </c>
      <c r="D100" s="21" t="s">
        <v>40</v>
      </c>
      <c r="E100" s="21" t="s">
        <v>46</v>
      </c>
      <c r="F100" s="21" t="s">
        <v>47</v>
      </c>
      <c r="G100" s="23" t="s">
        <v>276</v>
      </c>
      <c r="H100" s="21" t="s">
        <v>961</v>
      </c>
      <c r="I100" s="22">
        <v>45306</v>
      </c>
      <c r="J100" s="22">
        <v>45632</v>
      </c>
      <c r="K100" s="20" t="s">
        <v>277</v>
      </c>
      <c r="L100" s="21" t="s">
        <v>111</v>
      </c>
      <c r="M100" s="21" t="s">
        <v>166</v>
      </c>
      <c r="N100" s="21" t="s">
        <v>122</v>
      </c>
      <c r="O100" s="21" t="s">
        <v>228</v>
      </c>
      <c r="P100" s="21" t="s">
        <v>278</v>
      </c>
      <c r="Q100" s="21" t="s">
        <v>114</v>
      </c>
      <c r="R100" s="21" t="s">
        <v>569</v>
      </c>
      <c r="S100" t="str">
        <f>VLOOKUP(Tabla3[[#This Row],[Perspectiva]],Datos!$F$1:$G$4,2,FALSE)</f>
        <v>DO</v>
      </c>
      <c r="T100" t="str">
        <f>VLOOKUP(Tabla3[[#This Row],[Objetivo Estratégico ]],Datos!$M$1:$N$22,2,FALSE)</f>
        <v>Objetivo6</v>
      </c>
      <c r="U100" t="str">
        <f>VLOOKUP(Tabla3[[#This Row],[Iniciativa estratégica]],Datos!$O$1:$P$22,2,FALSE)</f>
        <v>Iniciativa12</v>
      </c>
    </row>
    <row r="101" spans="1:21" ht="57" x14ac:dyDescent="0.25">
      <c r="A101" s="32" t="s">
        <v>688</v>
      </c>
      <c r="B101" s="16" t="s">
        <v>226</v>
      </c>
      <c r="C101" s="21" t="s">
        <v>39</v>
      </c>
      <c r="D101" s="21" t="s">
        <v>40</v>
      </c>
      <c r="E101" s="21" t="s">
        <v>46</v>
      </c>
      <c r="F101" s="21" t="s">
        <v>47</v>
      </c>
      <c r="G101" s="23" t="s">
        <v>279</v>
      </c>
      <c r="H101" s="21" t="s">
        <v>961</v>
      </c>
      <c r="I101" s="22">
        <v>45300</v>
      </c>
      <c r="J101" s="22">
        <v>45646</v>
      </c>
      <c r="K101" s="20" t="s">
        <v>280</v>
      </c>
      <c r="L101" s="21" t="s">
        <v>111</v>
      </c>
      <c r="M101" s="21" t="s">
        <v>166</v>
      </c>
      <c r="N101" s="21" t="s">
        <v>122</v>
      </c>
      <c r="O101" s="21" t="s">
        <v>228</v>
      </c>
      <c r="P101" s="21" t="s">
        <v>281</v>
      </c>
      <c r="Q101" s="21" t="s">
        <v>114</v>
      </c>
      <c r="R101" s="21" t="s">
        <v>569</v>
      </c>
      <c r="S101" t="str">
        <f>VLOOKUP(Tabla3[[#This Row],[Perspectiva]],Datos!$F$1:$G$4,2,FALSE)</f>
        <v>DO</v>
      </c>
      <c r="T101" t="str">
        <f>VLOOKUP(Tabla3[[#This Row],[Objetivo Estratégico ]],Datos!$M$1:$N$22,2,FALSE)</f>
        <v>Objetivo6</v>
      </c>
      <c r="U101" t="str">
        <f>VLOOKUP(Tabla3[[#This Row],[Iniciativa estratégica]],Datos!$O$1:$P$22,2,FALSE)</f>
        <v>Iniciativa12</v>
      </c>
    </row>
    <row r="102" spans="1:21" ht="57" x14ac:dyDescent="0.25">
      <c r="A102" s="32" t="s">
        <v>689</v>
      </c>
      <c r="B102" s="16" t="s">
        <v>226</v>
      </c>
      <c r="C102" s="21" t="s">
        <v>39</v>
      </c>
      <c r="D102" s="21" t="s">
        <v>40</v>
      </c>
      <c r="E102" s="21" t="s">
        <v>46</v>
      </c>
      <c r="F102" s="21" t="s">
        <v>50</v>
      </c>
      <c r="G102" s="23" t="s">
        <v>479</v>
      </c>
      <c r="H102" s="21" t="s">
        <v>961</v>
      </c>
      <c r="I102" s="22">
        <v>45306</v>
      </c>
      <c r="J102" s="22">
        <v>45657</v>
      </c>
      <c r="K102" s="20" t="s">
        <v>548</v>
      </c>
      <c r="L102" s="21" t="s">
        <v>111</v>
      </c>
      <c r="M102" s="21" t="s">
        <v>166</v>
      </c>
      <c r="N102" s="21" t="s">
        <v>122</v>
      </c>
      <c r="O102" s="21" t="s">
        <v>228</v>
      </c>
      <c r="P102" s="21" t="s">
        <v>281</v>
      </c>
      <c r="Q102" s="21" t="s">
        <v>114</v>
      </c>
      <c r="R102" s="21" t="s">
        <v>569</v>
      </c>
      <c r="S102" t="str">
        <f>VLOOKUP(Tabla3[[#This Row],[Perspectiva]],Datos!$F$1:$G$4,2,FALSE)</f>
        <v>DO</v>
      </c>
      <c r="T102" t="str">
        <f>VLOOKUP(Tabla3[[#This Row],[Objetivo Estratégico ]],Datos!$M$1:$N$22,2,FALSE)</f>
        <v>Objetivo6</v>
      </c>
      <c r="U102" t="str">
        <f>VLOOKUP(Tabla3[[#This Row],[Iniciativa estratégica]],Datos!$O$1:$P$22,2,FALSE)</f>
        <v>Iniciativa12</v>
      </c>
    </row>
    <row r="103" spans="1:21" ht="85.5" x14ac:dyDescent="0.25">
      <c r="A103" s="32" t="s">
        <v>690</v>
      </c>
      <c r="B103" s="33" t="s">
        <v>282</v>
      </c>
      <c r="C103" s="21" t="s">
        <v>17</v>
      </c>
      <c r="D103" s="21" t="s">
        <v>23</v>
      </c>
      <c r="E103" s="21" t="s">
        <v>24</v>
      </c>
      <c r="F103" s="21" t="s">
        <v>26</v>
      </c>
      <c r="G103" s="34" t="s">
        <v>283</v>
      </c>
      <c r="H103" s="35" t="s">
        <v>962</v>
      </c>
      <c r="I103" s="24">
        <v>45295</v>
      </c>
      <c r="J103" s="24">
        <v>45657</v>
      </c>
      <c r="K103" s="36" t="s">
        <v>121</v>
      </c>
      <c r="L103" s="35" t="s">
        <v>111</v>
      </c>
      <c r="M103" s="35" t="s">
        <v>122</v>
      </c>
      <c r="N103" s="35" t="s">
        <v>284</v>
      </c>
      <c r="O103" s="35"/>
      <c r="P103" s="35" t="s">
        <v>124</v>
      </c>
      <c r="Q103" s="35" t="s">
        <v>114</v>
      </c>
      <c r="R103" s="21" t="s">
        <v>569</v>
      </c>
      <c r="S103" t="str">
        <f>VLOOKUP(Tabla3[[#This Row],[Perspectiva]],Datos!$F$1:$G$4,2,FALSE)</f>
        <v>MS</v>
      </c>
      <c r="T103" t="str">
        <f>VLOOKUP(Tabla3[[#This Row],[Objetivo Estratégico ]],Datos!$M$1:$N$22,2,FALSE)</f>
        <v>Objetivo4</v>
      </c>
      <c r="U103" t="str">
        <f>VLOOKUP(Tabla3[[#This Row],[Iniciativa estratégica]],Datos!$O$1:$P$22,2,FALSE)</f>
        <v>Iniciativa5</v>
      </c>
    </row>
    <row r="104" spans="1:21" ht="71.25" x14ac:dyDescent="0.25">
      <c r="A104" s="32" t="s">
        <v>691</v>
      </c>
      <c r="B104" s="37" t="s">
        <v>285</v>
      </c>
      <c r="C104" s="21" t="s">
        <v>39</v>
      </c>
      <c r="D104" s="21" t="s">
        <v>40</v>
      </c>
      <c r="E104" s="21" t="s">
        <v>41</v>
      </c>
      <c r="F104" s="21" t="s">
        <v>42</v>
      </c>
      <c r="G104" s="19" t="s">
        <v>852</v>
      </c>
      <c r="H104" s="21" t="s">
        <v>964</v>
      </c>
      <c r="I104" s="22">
        <v>45292</v>
      </c>
      <c r="J104" s="22">
        <v>45504</v>
      </c>
      <c r="K104" s="25" t="s">
        <v>286</v>
      </c>
      <c r="L104" s="26" t="s">
        <v>111</v>
      </c>
      <c r="M104" s="26" t="s">
        <v>129</v>
      </c>
      <c r="N104" s="21" t="s">
        <v>124</v>
      </c>
      <c r="O104" s="21" t="s">
        <v>124</v>
      </c>
      <c r="P104" s="21" t="s">
        <v>124</v>
      </c>
      <c r="Q104" s="26" t="s">
        <v>116</v>
      </c>
      <c r="R104" s="26" t="s">
        <v>287</v>
      </c>
      <c r="S104" t="str">
        <f>VLOOKUP(Tabla3[[#This Row],[Perspectiva]],Datos!$F$1:$G$4,2,FALSE)</f>
        <v>DO</v>
      </c>
      <c r="T104" t="str">
        <f>VLOOKUP(Tabla3[[#This Row],[Objetivo Estratégico ]],Datos!$M$1:$N$22,2,FALSE)</f>
        <v>Objetivo6</v>
      </c>
      <c r="U104" t="str">
        <f>VLOOKUP(Tabla3[[#This Row],[Iniciativa estratégica]],Datos!$O$1:$P$22,2,FALSE)</f>
        <v>Iniciativa10</v>
      </c>
    </row>
    <row r="105" spans="1:21" ht="99.75" x14ac:dyDescent="0.25">
      <c r="A105" s="32" t="s">
        <v>692</v>
      </c>
      <c r="B105" s="37" t="s">
        <v>285</v>
      </c>
      <c r="C105" s="21" t="s">
        <v>39</v>
      </c>
      <c r="D105" s="21" t="s">
        <v>40</v>
      </c>
      <c r="E105" s="21" t="s">
        <v>41</v>
      </c>
      <c r="F105" s="21" t="s">
        <v>42</v>
      </c>
      <c r="G105" s="18" t="s">
        <v>556</v>
      </c>
      <c r="H105" s="21" t="s">
        <v>964</v>
      </c>
      <c r="I105" s="22">
        <v>45292</v>
      </c>
      <c r="J105" s="22">
        <v>45626</v>
      </c>
      <c r="K105" s="25" t="s">
        <v>288</v>
      </c>
      <c r="L105" s="26" t="s">
        <v>111</v>
      </c>
      <c r="M105" s="26" t="s">
        <v>129</v>
      </c>
      <c r="N105" s="21" t="s">
        <v>124</v>
      </c>
      <c r="O105" s="21" t="s">
        <v>124</v>
      </c>
      <c r="P105" s="21" t="s">
        <v>124</v>
      </c>
      <c r="Q105" s="26" t="s">
        <v>116</v>
      </c>
      <c r="R105" s="26" t="s">
        <v>287</v>
      </c>
      <c r="S105" t="str">
        <f>VLOOKUP(Tabla3[[#This Row],[Perspectiva]],Datos!$F$1:$G$4,2,FALSE)</f>
        <v>DO</v>
      </c>
      <c r="T105" t="str">
        <f>VLOOKUP(Tabla3[[#This Row],[Objetivo Estratégico ]],Datos!$M$1:$N$22,2,FALSE)</f>
        <v>Objetivo6</v>
      </c>
      <c r="U105" t="str">
        <f>VLOOKUP(Tabla3[[#This Row],[Iniciativa estratégica]],Datos!$O$1:$P$22,2,FALSE)</f>
        <v>Iniciativa10</v>
      </c>
    </row>
    <row r="106" spans="1:21" ht="99.75" x14ac:dyDescent="0.25">
      <c r="A106" s="32" t="s">
        <v>693</v>
      </c>
      <c r="B106" s="37" t="s">
        <v>285</v>
      </c>
      <c r="C106" s="21" t="s">
        <v>39</v>
      </c>
      <c r="D106" s="21" t="s">
        <v>40</v>
      </c>
      <c r="E106" s="21" t="s">
        <v>41</v>
      </c>
      <c r="F106" s="21" t="s">
        <v>42</v>
      </c>
      <c r="G106" s="19" t="s">
        <v>557</v>
      </c>
      <c r="H106" s="21" t="s">
        <v>964</v>
      </c>
      <c r="I106" s="22">
        <v>45292</v>
      </c>
      <c r="J106" s="22">
        <v>45565</v>
      </c>
      <c r="K106" s="25" t="s">
        <v>289</v>
      </c>
      <c r="L106" s="26" t="s">
        <v>111</v>
      </c>
      <c r="M106" s="26" t="s">
        <v>129</v>
      </c>
      <c r="N106" s="21" t="s">
        <v>124</v>
      </c>
      <c r="O106" s="21" t="s">
        <v>124</v>
      </c>
      <c r="P106" s="21" t="s">
        <v>124</v>
      </c>
      <c r="Q106" s="26" t="s">
        <v>116</v>
      </c>
      <c r="R106" s="26" t="s">
        <v>287</v>
      </c>
      <c r="S106" t="str">
        <f>VLOOKUP(Tabla3[[#This Row],[Perspectiva]],Datos!$F$1:$G$4,2,FALSE)</f>
        <v>DO</v>
      </c>
      <c r="T106" t="str">
        <f>VLOOKUP(Tabla3[[#This Row],[Objetivo Estratégico ]],Datos!$M$1:$N$22,2,FALSE)</f>
        <v>Objetivo6</v>
      </c>
      <c r="U106" t="str">
        <f>VLOOKUP(Tabla3[[#This Row],[Iniciativa estratégica]],Datos!$O$1:$P$22,2,FALSE)</f>
        <v>Iniciativa10</v>
      </c>
    </row>
    <row r="107" spans="1:21" ht="99.75" x14ac:dyDescent="0.25">
      <c r="A107" s="32" t="s">
        <v>694</v>
      </c>
      <c r="B107" s="37" t="s">
        <v>285</v>
      </c>
      <c r="C107" s="21" t="s">
        <v>39</v>
      </c>
      <c r="D107" s="21" t="s">
        <v>40</v>
      </c>
      <c r="E107" s="21" t="s">
        <v>41</v>
      </c>
      <c r="F107" s="21" t="s">
        <v>42</v>
      </c>
      <c r="G107" s="19" t="s">
        <v>558</v>
      </c>
      <c r="H107" s="21" t="s">
        <v>964</v>
      </c>
      <c r="I107" s="22">
        <v>45292</v>
      </c>
      <c r="J107" s="22">
        <v>45626</v>
      </c>
      <c r="K107" s="25" t="s">
        <v>290</v>
      </c>
      <c r="L107" s="26" t="s">
        <v>111</v>
      </c>
      <c r="M107" s="26" t="s">
        <v>129</v>
      </c>
      <c r="N107" s="21" t="s">
        <v>124</v>
      </c>
      <c r="O107" s="21" t="s">
        <v>124</v>
      </c>
      <c r="P107" s="21" t="s">
        <v>124</v>
      </c>
      <c r="Q107" s="26" t="s">
        <v>116</v>
      </c>
      <c r="R107" s="26" t="s">
        <v>287</v>
      </c>
      <c r="S107" t="str">
        <f>VLOOKUP(Tabla3[[#This Row],[Perspectiva]],Datos!$F$1:$G$4,2,FALSE)</f>
        <v>DO</v>
      </c>
      <c r="T107" t="str">
        <f>VLOOKUP(Tabla3[[#This Row],[Objetivo Estratégico ]],Datos!$M$1:$N$22,2,FALSE)</f>
        <v>Objetivo6</v>
      </c>
      <c r="U107" t="str">
        <f>VLOOKUP(Tabla3[[#This Row],[Iniciativa estratégica]],Datos!$O$1:$P$22,2,FALSE)</f>
        <v>Iniciativa10</v>
      </c>
    </row>
    <row r="108" spans="1:21" ht="99.75" x14ac:dyDescent="0.25">
      <c r="A108" s="32" t="s">
        <v>695</v>
      </c>
      <c r="B108" s="37" t="s">
        <v>285</v>
      </c>
      <c r="C108" s="21" t="s">
        <v>39</v>
      </c>
      <c r="D108" s="21" t="s">
        <v>40</v>
      </c>
      <c r="E108" s="21" t="s">
        <v>41</v>
      </c>
      <c r="F108" s="21" t="s">
        <v>42</v>
      </c>
      <c r="G108" s="18" t="s">
        <v>559</v>
      </c>
      <c r="H108" s="21" t="s">
        <v>964</v>
      </c>
      <c r="I108" s="22">
        <v>45292</v>
      </c>
      <c r="J108" s="22">
        <v>45534</v>
      </c>
      <c r="K108" s="25" t="s">
        <v>290</v>
      </c>
      <c r="L108" s="26" t="s">
        <v>111</v>
      </c>
      <c r="M108" s="26" t="s">
        <v>129</v>
      </c>
      <c r="N108" s="21" t="s">
        <v>124</v>
      </c>
      <c r="O108" s="21" t="s">
        <v>124</v>
      </c>
      <c r="P108" s="21" t="s">
        <v>124</v>
      </c>
      <c r="Q108" s="26" t="s">
        <v>116</v>
      </c>
      <c r="R108" s="26" t="s">
        <v>287</v>
      </c>
      <c r="S108" t="str">
        <f>VLOOKUP(Tabla3[[#This Row],[Perspectiva]],Datos!$F$1:$G$4,2,FALSE)</f>
        <v>DO</v>
      </c>
      <c r="T108" t="str">
        <f>VLOOKUP(Tabla3[[#This Row],[Objetivo Estratégico ]],Datos!$M$1:$N$22,2,FALSE)</f>
        <v>Objetivo6</v>
      </c>
      <c r="U108" t="str">
        <f>VLOOKUP(Tabla3[[#This Row],[Iniciativa estratégica]],Datos!$O$1:$P$22,2,FALSE)</f>
        <v>Iniciativa10</v>
      </c>
    </row>
    <row r="109" spans="1:21" ht="99.75" x14ac:dyDescent="0.25">
      <c r="A109" s="32" t="s">
        <v>696</v>
      </c>
      <c r="B109" s="37" t="s">
        <v>285</v>
      </c>
      <c r="C109" s="21" t="s">
        <v>39</v>
      </c>
      <c r="D109" s="21" t="s">
        <v>40</v>
      </c>
      <c r="E109" s="21" t="s">
        <v>41</v>
      </c>
      <c r="F109" s="21" t="s">
        <v>42</v>
      </c>
      <c r="G109" s="19" t="s">
        <v>560</v>
      </c>
      <c r="H109" s="21" t="s">
        <v>964</v>
      </c>
      <c r="I109" s="22">
        <v>45292</v>
      </c>
      <c r="J109" s="22">
        <v>45626</v>
      </c>
      <c r="K109" s="25" t="s">
        <v>290</v>
      </c>
      <c r="L109" s="26" t="s">
        <v>111</v>
      </c>
      <c r="M109" s="26" t="s">
        <v>129</v>
      </c>
      <c r="N109" s="21" t="s">
        <v>124</v>
      </c>
      <c r="O109" s="21" t="s">
        <v>124</v>
      </c>
      <c r="P109" s="21" t="s">
        <v>124</v>
      </c>
      <c r="Q109" s="26" t="s">
        <v>116</v>
      </c>
      <c r="R109" s="26" t="s">
        <v>287</v>
      </c>
      <c r="S109" t="str">
        <f>VLOOKUP(Tabla3[[#This Row],[Perspectiva]],Datos!$F$1:$G$4,2,FALSE)</f>
        <v>DO</v>
      </c>
      <c r="T109" t="str">
        <f>VLOOKUP(Tabla3[[#This Row],[Objetivo Estratégico ]],Datos!$M$1:$N$22,2,FALSE)</f>
        <v>Objetivo6</v>
      </c>
      <c r="U109" t="str">
        <f>VLOOKUP(Tabla3[[#This Row],[Iniciativa estratégica]],Datos!$O$1:$P$22,2,FALSE)</f>
        <v>Iniciativa10</v>
      </c>
    </row>
    <row r="110" spans="1:21" ht="99.75" x14ac:dyDescent="0.25">
      <c r="A110" s="32" t="s">
        <v>697</v>
      </c>
      <c r="B110" s="37" t="s">
        <v>285</v>
      </c>
      <c r="C110" s="21" t="s">
        <v>39</v>
      </c>
      <c r="D110" s="21" t="s">
        <v>40</v>
      </c>
      <c r="E110" s="21" t="s">
        <v>41</v>
      </c>
      <c r="F110" s="21" t="s">
        <v>42</v>
      </c>
      <c r="G110" s="19" t="s">
        <v>561</v>
      </c>
      <c r="H110" s="21" t="s">
        <v>964</v>
      </c>
      <c r="I110" s="22">
        <v>45292</v>
      </c>
      <c r="J110" s="22">
        <v>45534</v>
      </c>
      <c r="K110" s="25" t="s">
        <v>290</v>
      </c>
      <c r="L110" s="26" t="s">
        <v>111</v>
      </c>
      <c r="M110" s="26" t="s">
        <v>129</v>
      </c>
      <c r="N110" s="21" t="s">
        <v>124</v>
      </c>
      <c r="O110" s="21" t="s">
        <v>124</v>
      </c>
      <c r="P110" s="21" t="s">
        <v>124</v>
      </c>
      <c r="Q110" s="26" t="s">
        <v>116</v>
      </c>
      <c r="R110" s="26" t="s">
        <v>287</v>
      </c>
      <c r="S110" t="str">
        <f>VLOOKUP(Tabla3[[#This Row],[Perspectiva]],Datos!$F$1:$G$4,2,FALSE)</f>
        <v>DO</v>
      </c>
      <c r="T110" t="str">
        <f>VLOOKUP(Tabla3[[#This Row],[Objetivo Estratégico ]],Datos!$M$1:$N$22,2,FALSE)</f>
        <v>Objetivo6</v>
      </c>
      <c r="U110" t="str">
        <f>VLOOKUP(Tabla3[[#This Row],[Iniciativa estratégica]],Datos!$O$1:$P$22,2,FALSE)</f>
        <v>Iniciativa10</v>
      </c>
    </row>
    <row r="111" spans="1:21" ht="99.75" x14ac:dyDescent="0.25">
      <c r="A111" s="32" t="s">
        <v>698</v>
      </c>
      <c r="B111" s="37" t="s">
        <v>285</v>
      </c>
      <c r="C111" s="21" t="s">
        <v>39</v>
      </c>
      <c r="D111" s="21" t="s">
        <v>40</v>
      </c>
      <c r="E111" s="21" t="s">
        <v>41</v>
      </c>
      <c r="F111" s="21" t="s">
        <v>42</v>
      </c>
      <c r="G111" s="19" t="s">
        <v>562</v>
      </c>
      <c r="H111" s="21" t="s">
        <v>964</v>
      </c>
      <c r="I111" s="22">
        <v>45292</v>
      </c>
      <c r="J111" s="22">
        <v>45626</v>
      </c>
      <c r="K111" s="25" t="s">
        <v>290</v>
      </c>
      <c r="L111" s="26" t="s">
        <v>111</v>
      </c>
      <c r="M111" s="26" t="s">
        <v>129</v>
      </c>
      <c r="N111" s="21" t="s">
        <v>124</v>
      </c>
      <c r="O111" s="21" t="s">
        <v>124</v>
      </c>
      <c r="P111" s="21" t="s">
        <v>124</v>
      </c>
      <c r="Q111" s="26" t="s">
        <v>116</v>
      </c>
      <c r="R111" s="26" t="s">
        <v>287</v>
      </c>
      <c r="S111" t="str">
        <f>VLOOKUP(Tabla3[[#This Row],[Perspectiva]],Datos!$F$1:$G$4,2,FALSE)</f>
        <v>DO</v>
      </c>
      <c r="T111" t="str">
        <f>VLOOKUP(Tabla3[[#This Row],[Objetivo Estratégico ]],Datos!$M$1:$N$22,2,FALSE)</f>
        <v>Objetivo6</v>
      </c>
      <c r="U111" t="str">
        <f>VLOOKUP(Tabla3[[#This Row],[Iniciativa estratégica]],Datos!$O$1:$P$22,2,FALSE)</f>
        <v>Iniciativa10</v>
      </c>
    </row>
    <row r="112" spans="1:21" ht="99.75" x14ac:dyDescent="0.25">
      <c r="A112" s="32" t="s">
        <v>699</v>
      </c>
      <c r="B112" s="37" t="s">
        <v>285</v>
      </c>
      <c r="C112" s="21" t="s">
        <v>39</v>
      </c>
      <c r="D112" s="21" t="s">
        <v>40</v>
      </c>
      <c r="E112" s="21" t="s">
        <v>41</v>
      </c>
      <c r="F112" s="21" t="s">
        <v>42</v>
      </c>
      <c r="G112" s="19" t="s">
        <v>563</v>
      </c>
      <c r="H112" s="21" t="s">
        <v>964</v>
      </c>
      <c r="I112" s="22">
        <v>45292</v>
      </c>
      <c r="J112" s="22">
        <v>45596</v>
      </c>
      <c r="K112" s="25" t="s">
        <v>290</v>
      </c>
      <c r="L112" s="26" t="s">
        <v>111</v>
      </c>
      <c r="M112" s="26" t="s">
        <v>129</v>
      </c>
      <c r="N112" s="21" t="s">
        <v>124</v>
      </c>
      <c r="O112" s="21" t="s">
        <v>124</v>
      </c>
      <c r="P112" s="21" t="s">
        <v>124</v>
      </c>
      <c r="Q112" s="26" t="s">
        <v>116</v>
      </c>
      <c r="R112" s="26" t="s">
        <v>287</v>
      </c>
      <c r="S112" t="str">
        <f>VLOOKUP(Tabla3[[#This Row],[Perspectiva]],Datos!$F$1:$G$4,2,FALSE)</f>
        <v>DO</v>
      </c>
      <c r="T112" t="str">
        <f>VLOOKUP(Tabla3[[#This Row],[Objetivo Estratégico ]],Datos!$M$1:$N$22,2,FALSE)</f>
        <v>Objetivo6</v>
      </c>
      <c r="U112" t="str">
        <f>VLOOKUP(Tabla3[[#This Row],[Iniciativa estratégica]],Datos!$O$1:$P$22,2,FALSE)</f>
        <v>Iniciativa10</v>
      </c>
    </row>
    <row r="113" spans="1:21" ht="57" x14ac:dyDescent="0.25">
      <c r="A113" s="32" t="s">
        <v>700</v>
      </c>
      <c r="B113" s="37" t="s">
        <v>285</v>
      </c>
      <c r="C113" s="21" t="s">
        <v>39</v>
      </c>
      <c r="D113" s="21" t="s">
        <v>40</v>
      </c>
      <c r="E113" s="21" t="s">
        <v>41</v>
      </c>
      <c r="F113" s="21" t="s">
        <v>42</v>
      </c>
      <c r="G113" s="19" t="s">
        <v>564</v>
      </c>
      <c r="H113" s="21" t="s">
        <v>964</v>
      </c>
      <c r="I113" s="22">
        <v>45292</v>
      </c>
      <c r="J113" s="22">
        <v>45626</v>
      </c>
      <c r="K113" s="25" t="s">
        <v>291</v>
      </c>
      <c r="L113" s="26" t="s">
        <v>111</v>
      </c>
      <c r="M113" s="26" t="s">
        <v>129</v>
      </c>
      <c r="N113" s="21" t="s">
        <v>124</v>
      </c>
      <c r="O113" s="21" t="s">
        <v>124</v>
      </c>
      <c r="P113" s="21" t="s">
        <v>124</v>
      </c>
      <c r="Q113" s="26" t="s">
        <v>116</v>
      </c>
      <c r="R113" s="26" t="s">
        <v>287</v>
      </c>
      <c r="S113" t="str">
        <f>VLOOKUP(Tabla3[[#This Row],[Perspectiva]],Datos!$F$1:$G$4,2,FALSE)</f>
        <v>DO</v>
      </c>
      <c r="T113" t="str">
        <f>VLOOKUP(Tabla3[[#This Row],[Objetivo Estratégico ]],Datos!$M$1:$N$22,2,FALSE)</f>
        <v>Objetivo6</v>
      </c>
      <c r="U113" t="str">
        <f>VLOOKUP(Tabla3[[#This Row],[Iniciativa estratégica]],Datos!$O$1:$P$22,2,FALSE)</f>
        <v>Iniciativa10</v>
      </c>
    </row>
    <row r="114" spans="1:21" ht="57.75" x14ac:dyDescent="0.25">
      <c r="A114" s="32" t="s">
        <v>701</v>
      </c>
      <c r="B114" s="37" t="s">
        <v>285</v>
      </c>
      <c r="C114" s="21" t="s">
        <v>39</v>
      </c>
      <c r="D114" s="21" t="s">
        <v>40</v>
      </c>
      <c r="E114" s="21" t="s">
        <v>41</v>
      </c>
      <c r="F114" s="21" t="s">
        <v>42</v>
      </c>
      <c r="G114" s="19" t="s">
        <v>565</v>
      </c>
      <c r="H114" s="21" t="s">
        <v>964</v>
      </c>
      <c r="I114" s="22">
        <v>45292</v>
      </c>
      <c r="J114" s="22">
        <v>45626</v>
      </c>
      <c r="K114" s="25" t="s">
        <v>292</v>
      </c>
      <c r="L114" s="26" t="s">
        <v>111</v>
      </c>
      <c r="M114" s="26" t="s">
        <v>129</v>
      </c>
      <c r="N114" s="21" t="s">
        <v>124</v>
      </c>
      <c r="O114" s="21" t="s">
        <v>124</v>
      </c>
      <c r="P114" s="21" t="s">
        <v>124</v>
      </c>
      <c r="Q114" s="26" t="s">
        <v>116</v>
      </c>
      <c r="R114" s="26" t="s">
        <v>287</v>
      </c>
      <c r="S114" t="str">
        <f>VLOOKUP(Tabla3[[#This Row],[Perspectiva]],Datos!$F$1:$G$4,2,FALSE)</f>
        <v>DO</v>
      </c>
      <c r="T114" t="str">
        <f>VLOOKUP(Tabla3[[#This Row],[Objetivo Estratégico ]],Datos!$M$1:$N$22,2,FALSE)</f>
        <v>Objetivo6</v>
      </c>
      <c r="U114" t="str">
        <f>VLOOKUP(Tabla3[[#This Row],[Iniciativa estratégica]],Datos!$O$1:$P$22,2,FALSE)</f>
        <v>Iniciativa10</v>
      </c>
    </row>
    <row r="115" spans="1:21" ht="99.75" x14ac:dyDescent="0.25">
      <c r="A115" s="32" t="s">
        <v>702</v>
      </c>
      <c r="B115" s="37" t="s">
        <v>285</v>
      </c>
      <c r="C115" s="21" t="s">
        <v>39</v>
      </c>
      <c r="D115" s="21" t="s">
        <v>40</v>
      </c>
      <c r="E115" s="21" t="s">
        <v>41</v>
      </c>
      <c r="F115" s="21" t="s">
        <v>42</v>
      </c>
      <c r="G115" s="18" t="s">
        <v>853</v>
      </c>
      <c r="H115" s="21" t="s">
        <v>964</v>
      </c>
      <c r="I115" s="22">
        <v>45292</v>
      </c>
      <c r="J115" s="22">
        <v>45596</v>
      </c>
      <c r="K115" s="25" t="s">
        <v>293</v>
      </c>
      <c r="L115" s="26" t="s">
        <v>111</v>
      </c>
      <c r="M115" s="26" t="s">
        <v>129</v>
      </c>
      <c r="N115" s="21" t="s">
        <v>124</v>
      </c>
      <c r="O115" s="21" t="s">
        <v>124</v>
      </c>
      <c r="P115" s="21" t="s">
        <v>124</v>
      </c>
      <c r="Q115" s="26" t="s">
        <v>116</v>
      </c>
      <c r="R115" s="26" t="s">
        <v>287</v>
      </c>
      <c r="S115" t="str">
        <f>VLOOKUP(Tabla3[[#This Row],[Perspectiva]],Datos!$F$1:$G$4,2,FALSE)</f>
        <v>DO</v>
      </c>
      <c r="T115" t="str">
        <f>VLOOKUP(Tabla3[[#This Row],[Objetivo Estratégico ]],Datos!$M$1:$N$22,2,FALSE)</f>
        <v>Objetivo6</v>
      </c>
      <c r="U115" t="str">
        <f>VLOOKUP(Tabla3[[#This Row],[Iniciativa estratégica]],Datos!$O$1:$P$22,2,FALSE)</f>
        <v>Iniciativa10</v>
      </c>
    </row>
    <row r="116" spans="1:21" ht="85.5" x14ac:dyDescent="0.25">
      <c r="A116" s="32" t="s">
        <v>703</v>
      </c>
      <c r="B116" s="37" t="s">
        <v>285</v>
      </c>
      <c r="C116" s="21" t="s">
        <v>39</v>
      </c>
      <c r="D116" s="21" t="s">
        <v>40</v>
      </c>
      <c r="E116" s="21" t="s">
        <v>41</v>
      </c>
      <c r="F116" s="21" t="s">
        <v>42</v>
      </c>
      <c r="G116" s="19" t="s">
        <v>854</v>
      </c>
      <c r="H116" s="21" t="s">
        <v>964</v>
      </c>
      <c r="I116" s="22">
        <v>45292</v>
      </c>
      <c r="J116" s="22">
        <v>45412</v>
      </c>
      <c r="K116" s="25" t="s">
        <v>294</v>
      </c>
      <c r="L116" s="26" t="s">
        <v>111</v>
      </c>
      <c r="M116" s="26" t="s">
        <v>129</v>
      </c>
      <c r="N116" s="21" t="s">
        <v>124</v>
      </c>
      <c r="O116" s="21" t="s">
        <v>124</v>
      </c>
      <c r="P116" s="21" t="s">
        <v>124</v>
      </c>
      <c r="Q116" s="26" t="s">
        <v>116</v>
      </c>
      <c r="R116" s="26" t="s">
        <v>287</v>
      </c>
      <c r="S116" t="str">
        <f>VLOOKUP(Tabla3[[#This Row],[Perspectiva]],Datos!$F$1:$G$4,2,FALSE)</f>
        <v>DO</v>
      </c>
      <c r="T116" t="str">
        <f>VLOOKUP(Tabla3[[#This Row],[Objetivo Estratégico ]],Datos!$M$1:$N$22,2,FALSE)</f>
        <v>Objetivo6</v>
      </c>
      <c r="U116" t="str">
        <f>VLOOKUP(Tabla3[[#This Row],[Iniciativa estratégica]],Datos!$O$1:$P$22,2,FALSE)</f>
        <v>Iniciativa10</v>
      </c>
    </row>
    <row r="117" spans="1:21" ht="57" x14ac:dyDescent="0.25">
      <c r="A117" s="32" t="s">
        <v>704</v>
      </c>
      <c r="B117" s="37" t="s">
        <v>285</v>
      </c>
      <c r="C117" s="21" t="s">
        <v>39</v>
      </c>
      <c r="D117" s="21" t="s">
        <v>40</v>
      </c>
      <c r="E117" s="21" t="s">
        <v>41</v>
      </c>
      <c r="F117" s="21" t="s">
        <v>42</v>
      </c>
      <c r="G117" s="19" t="s">
        <v>855</v>
      </c>
      <c r="H117" s="21" t="s">
        <v>964</v>
      </c>
      <c r="I117" s="22">
        <v>45292</v>
      </c>
      <c r="J117" s="22">
        <v>45382</v>
      </c>
      <c r="K117" s="25" t="s">
        <v>295</v>
      </c>
      <c r="L117" s="26" t="s">
        <v>111</v>
      </c>
      <c r="M117" s="26" t="s">
        <v>129</v>
      </c>
      <c r="N117" s="21" t="s">
        <v>124</v>
      </c>
      <c r="O117" s="21" t="s">
        <v>124</v>
      </c>
      <c r="P117" s="21" t="s">
        <v>124</v>
      </c>
      <c r="Q117" s="26" t="s">
        <v>116</v>
      </c>
      <c r="R117" s="26" t="s">
        <v>287</v>
      </c>
      <c r="S117" t="str">
        <f>VLOOKUP(Tabla3[[#This Row],[Perspectiva]],Datos!$F$1:$G$4,2,FALSE)</f>
        <v>DO</v>
      </c>
      <c r="T117" t="str">
        <f>VLOOKUP(Tabla3[[#This Row],[Objetivo Estratégico ]],Datos!$M$1:$N$22,2,FALSE)</f>
        <v>Objetivo6</v>
      </c>
      <c r="U117" t="str">
        <f>VLOOKUP(Tabla3[[#This Row],[Iniciativa estratégica]],Datos!$O$1:$P$22,2,FALSE)</f>
        <v>Iniciativa10</v>
      </c>
    </row>
    <row r="118" spans="1:21" ht="57" x14ac:dyDescent="0.25">
      <c r="A118" s="32" t="s">
        <v>705</v>
      </c>
      <c r="B118" s="37" t="s">
        <v>285</v>
      </c>
      <c r="C118" s="21" t="s">
        <v>39</v>
      </c>
      <c r="D118" s="21" t="s">
        <v>40</v>
      </c>
      <c r="E118" s="21" t="s">
        <v>41</v>
      </c>
      <c r="F118" s="21" t="s">
        <v>42</v>
      </c>
      <c r="G118" s="19" t="s">
        <v>856</v>
      </c>
      <c r="H118" s="21" t="s">
        <v>964</v>
      </c>
      <c r="I118" s="22">
        <v>45383</v>
      </c>
      <c r="J118" s="22">
        <v>45473</v>
      </c>
      <c r="K118" s="25" t="s">
        <v>296</v>
      </c>
      <c r="L118" s="26" t="s">
        <v>111</v>
      </c>
      <c r="M118" s="26" t="s">
        <v>129</v>
      </c>
      <c r="N118" s="21" t="s">
        <v>124</v>
      </c>
      <c r="O118" s="21" t="s">
        <v>124</v>
      </c>
      <c r="P118" s="21" t="s">
        <v>124</v>
      </c>
      <c r="Q118" s="26" t="s">
        <v>116</v>
      </c>
      <c r="R118" s="26" t="s">
        <v>287</v>
      </c>
      <c r="S118" t="str">
        <f>VLOOKUP(Tabla3[[#This Row],[Perspectiva]],Datos!$F$1:$G$4,2,FALSE)</f>
        <v>DO</v>
      </c>
      <c r="T118" t="str">
        <f>VLOOKUP(Tabla3[[#This Row],[Objetivo Estratégico ]],Datos!$M$1:$N$22,2,FALSE)</f>
        <v>Objetivo6</v>
      </c>
      <c r="U118" t="str">
        <f>VLOOKUP(Tabla3[[#This Row],[Iniciativa estratégica]],Datos!$O$1:$P$22,2,FALSE)</f>
        <v>Iniciativa10</v>
      </c>
    </row>
    <row r="119" spans="1:21" ht="57" x14ac:dyDescent="0.25">
      <c r="A119" s="32" t="s">
        <v>706</v>
      </c>
      <c r="B119" s="37" t="s">
        <v>285</v>
      </c>
      <c r="C119" s="21" t="s">
        <v>39</v>
      </c>
      <c r="D119" s="21" t="s">
        <v>40</v>
      </c>
      <c r="E119" s="21" t="s">
        <v>41</v>
      </c>
      <c r="F119" s="21" t="s">
        <v>42</v>
      </c>
      <c r="G119" s="19" t="s">
        <v>857</v>
      </c>
      <c r="H119" s="21" t="s">
        <v>964</v>
      </c>
      <c r="I119" s="22">
        <v>45474</v>
      </c>
      <c r="J119" s="22">
        <v>45565</v>
      </c>
      <c r="K119" s="25" t="s">
        <v>297</v>
      </c>
      <c r="L119" s="26" t="s">
        <v>111</v>
      </c>
      <c r="M119" s="26" t="s">
        <v>129</v>
      </c>
      <c r="N119" s="21" t="s">
        <v>124</v>
      </c>
      <c r="O119" s="21" t="s">
        <v>124</v>
      </c>
      <c r="P119" s="21" t="s">
        <v>124</v>
      </c>
      <c r="Q119" s="26" t="s">
        <v>116</v>
      </c>
      <c r="R119" s="26" t="s">
        <v>287</v>
      </c>
      <c r="S119" t="str">
        <f>VLOOKUP(Tabla3[[#This Row],[Perspectiva]],Datos!$F$1:$G$4,2,FALSE)</f>
        <v>DO</v>
      </c>
      <c r="T119" t="str">
        <f>VLOOKUP(Tabla3[[#This Row],[Objetivo Estratégico ]],Datos!$M$1:$N$22,2,FALSE)</f>
        <v>Objetivo6</v>
      </c>
      <c r="U119" t="str">
        <f>VLOOKUP(Tabla3[[#This Row],[Iniciativa estratégica]],Datos!$O$1:$P$22,2,FALSE)</f>
        <v>Iniciativa10</v>
      </c>
    </row>
    <row r="120" spans="1:21" ht="57" x14ac:dyDescent="0.25">
      <c r="A120" s="32" t="s">
        <v>707</v>
      </c>
      <c r="B120" s="37" t="s">
        <v>285</v>
      </c>
      <c r="C120" s="21" t="s">
        <v>39</v>
      </c>
      <c r="D120" s="21" t="s">
        <v>40</v>
      </c>
      <c r="E120" s="21" t="s">
        <v>41</v>
      </c>
      <c r="F120" s="21" t="s">
        <v>42</v>
      </c>
      <c r="G120" s="19" t="s">
        <v>858</v>
      </c>
      <c r="H120" s="21" t="s">
        <v>964</v>
      </c>
      <c r="I120" s="22">
        <v>45566</v>
      </c>
      <c r="J120" s="22">
        <v>45657</v>
      </c>
      <c r="K120" s="25" t="s">
        <v>296</v>
      </c>
      <c r="L120" s="26" t="s">
        <v>111</v>
      </c>
      <c r="M120" s="26" t="s">
        <v>129</v>
      </c>
      <c r="N120" s="21" t="s">
        <v>124</v>
      </c>
      <c r="O120" s="21" t="s">
        <v>124</v>
      </c>
      <c r="P120" s="21" t="s">
        <v>124</v>
      </c>
      <c r="Q120" s="26" t="s">
        <v>116</v>
      </c>
      <c r="R120" s="26" t="s">
        <v>287</v>
      </c>
      <c r="S120" t="str">
        <f>VLOOKUP(Tabla3[[#This Row],[Perspectiva]],Datos!$F$1:$G$4,2,FALSE)</f>
        <v>DO</v>
      </c>
      <c r="T120" t="str">
        <f>VLOOKUP(Tabla3[[#This Row],[Objetivo Estratégico ]],Datos!$M$1:$N$22,2,FALSE)</f>
        <v>Objetivo6</v>
      </c>
      <c r="U120" t="str">
        <f>VLOOKUP(Tabla3[[#This Row],[Iniciativa estratégica]],Datos!$O$1:$P$22,2,FALSE)</f>
        <v>Iniciativa10</v>
      </c>
    </row>
    <row r="121" spans="1:21" ht="57" x14ac:dyDescent="0.25">
      <c r="A121" s="32" t="s">
        <v>708</v>
      </c>
      <c r="B121" s="37" t="s">
        <v>285</v>
      </c>
      <c r="C121" s="21" t="s">
        <v>39</v>
      </c>
      <c r="D121" s="21" t="s">
        <v>40</v>
      </c>
      <c r="E121" s="21" t="s">
        <v>41</v>
      </c>
      <c r="F121" s="21" t="s">
        <v>42</v>
      </c>
      <c r="G121" s="19" t="s">
        <v>859</v>
      </c>
      <c r="H121" s="21" t="s">
        <v>964</v>
      </c>
      <c r="I121" s="22">
        <v>45292</v>
      </c>
      <c r="J121" s="22">
        <v>45381</v>
      </c>
      <c r="K121" s="20" t="s">
        <v>298</v>
      </c>
      <c r="L121" s="26" t="s">
        <v>111</v>
      </c>
      <c r="M121" s="26" t="s">
        <v>129</v>
      </c>
      <c r="N121" s="21" t="s">
        <v>124</v>
      </c>
      <c r="O121" s="21" t="s">
        <v>124</v>
      </c>
      <c r="P121" s="21" t="s">
        <v>124</v>
      </c>
      <c r="Q121" s="26" t="s">
        <v>116</v>
      </c>
      <c r="R121" s="26" t="s">
        <v>287</v>
      </c>
      <c r="S121" t="str">
        <f>VLOOKUP(Tabla3[[#This Row],[Perspectiva]],Datos!$F$1:$G$4,2,FALSE)</f>
        <v>DO</v>
      </c>
      <c r="T121" t="str">
        <f>VLOOKUP(Tabla3[[#This Row],[Objetivo Estratégico ]],Datos!$M$1:$N$22,2,FALSE)</f>
        <v>Objetivo6</v>
      </c>
      <c r="U121" t="str">
        <f>VLOOKUP(Tabla3[[#This Row],[Iniciativa estratégica]],Datos!$O$1:$P$22,2,FALSE)</f>
        <v>Iniciativa10</v>
      </c>
    </row>
    <row r="122" spans="1:21" ht="85.5" x14ac:dyDescent="0.25">
      <c r="A122" s="32" t="s">
        <v>709</v>
      </c>
      <c r="B122" s="37" t="s">
        <v>285</v>
      </c>
      <c r="C122" s="21" t="s">
        <v>39</v>
      </c>
      <c r="D122" s="21" t="s">
        <v>40</v>
      </c>
      <c r="E122" s="21" t="s">
        <v>41</v>
      </c>
      <c r="F122" s="21" t="s">
        <v>42</v>
      </c>
      <c r="G122" s="19" t="s">
        <v>860</v>
      </c>
      <c r="H122" s="21" t="s">
        <v>964</v>
      </c>
      <c r="I122" s="22">
        <v>45292</v>
      </c>
      <c r="J122" s="22">
        <v>45596</v>
      </c>
      <c r="K122" s="25" t="s">
        <v>299</v>
      </c>
      <c r="L122" s="26" t="s">
        <v>111</v>
      </c>
      <c r="M122" s="26" t="s">
        <v>129</v>
      </c>
      <c r="N122" s="21" t="s">
        <v>124</v>
      </c>
      <c r="O122" s="21" t="s">
        <v>124</v>
      </c>
      <c r="P122" s="21" t="s">
        <v>124</v>
      </c>
      <c r="Q122" s="26" t="s">
        <v>116</v>
      </c>
      <c r="R122" s="26" t="s">
        <v>287</v>
      </c>
      <c r="S122" t="str">
        <f>VLOOKUP(Tabla3[[#This Row],[Perspectiva]],Datos!$F$1:$G$4,2,FALSE)</f>
        <v>DO</v>
      </c>
      <c r="T122" t="str">
        <f>VLOOKUP(Tabla3[[#This Row],[Objetivo Estratégico ]],Datos!$M$1:$N$22,2,FALSE)</f>
        <v>Objetivo6</v>
      </c>
      <c r="U122" t="str">
        <f>VLOOKUP(Tabla3[[#This Row],[Iniciativa estratégica]],Datos!$O$1:$P$22,2,FALSE)</f>
        <v>Iniciativa10</v>
      </c>
    </row>
    <row r="123" spans="1:21" ht="85.5" x14ac:dyDescent="0.25">
      <c r="A123" s="32" t="s">
        <v>710</v>
      </c>
      <c r="B123" s="37" t="s">
        <v>285</v>
      </c>
      <c r="C123" s="21" t="s">
        <v>39</v>
      </c>
      <c r="D123" s="21" t="s">
        <v>40</v>
      </c>
      <c r="E123" s="21" t="s">
        <v>41</v>
      </c>
      <c r="F123" s="21" t="s">
        <v>42</v>
      </c>
      <c r="G123" s="19" t="s">
        <v>861</v>
      </c>
      <c r="H123" s="21" t="s">
        <v>964</v>
      </c>
      <c r="I123" s="22">
        <v>45292</v>
      </c>
      <c r="J123" s="22">
        <v>45626</v>
      </c>
      <c r="K123" s="25" t="s">
        <v>300</v>
      </c>
      <c r="L123" s="26" t="s">
        <v>111</v>
      </c>
      <c r="M123" s="26" t="s">
        <v>129</v>
      </c>
      <c r="N123" s="21" t="s">
        <v>124</v>
      </c>
      <c r="O123" s="21" t="s">
        <v>124</v>
      </c>
      <c r="P123" s="21" t="s">
        <v>124</v>
      </c>
      <c r="Q123" s="26" t="s">
        <v>116</v>
      </c>
      <c r="R123" s="26" t="s">
        <v>287</v>
      </c>
      <c r="S123" t="str">
        <f>VLOOKUP(Tabla3[[#This Row],[Perspectiva]],Datos!$F$1:$G$4,2,FALSE)</f>
        <v>DO</v>
      </c>
      <c r="T123" t="str">
        <f>VLOOKUP(Tabla3[[#This Row],[Objetivo Estratégico ]],Datos!$M$1:$N$22,2,FALSE)</f>
        <v>Objetivo6</v>
      </c>
      <c r="U123" t="str">
        <f>VLOOKUP(Tabla3[[#This Row],[Iniciativa estratégica]],Datos!$O$1:$P$22,2,FALSE)</f>
        <v>Iniciativa10</v>
      </c>
    </row>
    <row r="124" spans="1:21" ht="99.75" x14ac:dyDescent="0.25">
      <c r="A124" s="32" t="s">
        <v>711</v>
      </c>
      <c r="B124" s="37" t="s">
        <v>285</v>
      </c>
      <c r="C124" s="21" t="s">
        <v>39</v>
      </c>
      <c r="D124" s="21" t="s">
        <v>40</v>
      </c>
      <c r="E124" s="21" t="s">
        <v>41</v>
      </c>
      <c r="F124" s="21" t="s">
        <v>42</v>
      </c>
      <c r="G124" s="19" t="s">
        <v>862</v>
      </c>
      <c r="H124" s="21" t="s">
        <v>964</v>
      </c>
      <c r="I124" s="22">
        <v>45292</v>
      </c>
      <c r="J124" s="22">
        <v>45626</v>
      </c>
      <c r="K124" s="25" t="s">
        <v>301</v>
      </c>
      <c r="L124" s="26" t="s">
        <v>111</v>
      </c>
      <c r="M124" s="26" t="s">
        <v>129</v>
      </c>
      <c r="N124" s="21" t="s">
        <v>124</v>
      </c>
      <c r="O124" s="21" t="s">
        <v>124</v>
      </c>
      <c r="P124" s="21" t="s">
        <v>124</v>
      </c>
      <c r="Q124" s="26" t="s">
        <v>116</v>
      </c>
      <c r="R124" s="26" t="s">
        <v>287</v>
      </c>
      <c r="S124" t="str">
        <f>VLOOKUP(Tabla3[[#This Row],[Perspectiva]],Datos!$F$1:$G$4,2,FALSE)</f>
        <v>DO</v>
      </c>
      <c r="T124" t="str">
        <f>VLOOKUP(Tabla3[[#This Row],[Objetivo Estratégico ]],Datos!$M$1:$N$22,2,FALSE)</f>
        <v>Objetivo6</v>
      </c>
      <c r="U124" t="str">
        <f>VLOOKUP(Tabla3[[#This Row],[Iniciativa estratégica]],Datos!$O$1:$P$22,2,FALSE)</f>
        <v>Iniciativa10</v>
      </c>
    </row>
    <row r="125" spans="1:21" ht="99.75" x14ac:dyDescent="0.25">
      <c r="A125" s="32" t="s">
        <v>712</v>
      </c>
      <c r="B125" s="37" t="s">
        <v>285</v>
      </c>
      <c r="C125" s="21" t="s">
        <v>39</v>
      </c>
      <c r="D125" s="21" t="s">
        <v>40</v>
      </c>
      <c r="E125" s="21" t="s">
        <v>41</v>
      </c>
      <c r="F125" s="21" t="s">
        <v>42</v>
      </c>
      <c r="G125" s="19" t="s">
        <v>863</v>
      </c>
      <c r="H125" s="21" t="s">
        <v>964</v>
      </c>
      <c r="I125" s="22">
        <v>45292</v>
      </c>
      <c r="J125" s="22">
        <v>45626</v>
      </c>
      <c r="K125" s="25" t="s">
        <v>302</v>
      </c>
      <c r="L125" s="26" t="s">
        <v>111</v>
      </c>
      <c r="M125" s="26" t="s">
        <v>129</v>
      </c>
      <c r="N125" s="21" t="s">
        <v>124</v>
      </c>
      <c r="O125" s="21" t="s">
        <v>124</v>
      </c>
      <c r="P125" s="21" t="s">
        <v>124</v>
      </c>
      <c r="Q125" s="26" t="s">
        <v>116</v>
      </c>
      <c r="R125" s="26" t="s">
        <v>287</v>
      </c>
      <c r="S125" t="str">
        <f>VLOOKUP(Tabla3[[#This Row],[Perspectiva]],Datos!$F$1:$G$4,2,FALSE)</f>
        <v>DO</v>
      </c>
      <c r="T125" t="str">
        <f>VLOOKUP(Tabla3[[#This Row],[Objetivo Estratégico ]],Datos!$M$1:$N$22,2,FALSE)</f>
        <v>Objetivo6</v>
      </c>
      <c r="U125" t="str">
        <f>VLOOKUP(Tabla3[[#This Row],[Iniciativa estratégica]],Datos!$O$1:$P$22,2,FALSE)</f>
        <v>Iniciativa10</v>
      </c>
    </row>
    <row r="126" spans="1:21" ht="85.5" x14ac:dyDescent="0.25">
      <c r="A126" s="32" t="s">
        <v>713</v>
      </c>
      <c r="B126" s="37" t="s">
        <v>285</v>
      </c>
      <c r="C126" s="21" t="s">
        <v>39</v>
      </c>
      <c r="D126" s="21" t="s">
        <v>40</v>
      </c>
      <c r="E126" s="21" t="s">
        <v>41</v>
      </c>
      <c r="F126" s="21" t="s">
        <v>42</v>
      </c>
      <c r="G126" s="19" t="s">
        <v>864</v>
      </c>
      <c r="H126" s="21" t="s">
        <v>964</v>
      </c>
      <c r="I126" s="22">
        <v>45292</v>
      </c>
      <c r="J126" s="22">
        <v>45626</v>
      </c>
      <c r="K126" s="25" t="s">
        <v>303</v>
      </c>
      <c r="L126" s="26" t="s">
        <v>111</v>
      </c>
      <c r="M126" s="26" t="s">
        <v>129</v>
      </c>
      <c r="N126" s="21" t="s">
        <v>124</v>
      </c>
      <c r="O126" s="21" t="s">
        <v>124</v>
      </c>
      <c r="P126" s="21" t="s">
        <v>124</v>
      </c>
      <c r="Q126" s="26" t="s">
        <v>116</v>
      </c>
      <c r="R126" s="26" t="s">
        <v>287</v>
      </c>
      <c r="S126" t="str">
        <f>VLOOKUP(Tabla3[[#This Row],[Perspectiva]],Datos!$F$1:$G$4,2,FALSE)</f>
        <v>DO</v>
      </c>
      <c r="T126" t="str">
        <f>VLOOKUP(Tabla3[[#This Row],[Objetivo Estratégico ]],Datos!$M$1:$N$22,2,FALSE)</f>
        <v>Objetivo6</v>
      </c>
      <c r="U126" t="str">
        <f>VLOOKUP(Tabla3[[#This Row],[Iniciativa estratégica]],Datos!$O$1:$P$22,2,FALSE)</f>
        <v>Iniciativa10</v>
      </c>
    </row>
    <row r="127" spans="1:21" ht="71.25" x14ac:dyDescent="0.25">
      <c r="A127" s="32" t="s">
        <v>714</v>
      </c>
      <c r="B127" s="37" t="s">
        <v>285</v>
      </c>
      <c r="C127" s="21" t="s">
        <v>39</v>
      </c>
      <c r="D127" s="21" t="s">
        <v>40</v>
      </c>
      <c r="E127" s="21" t="s">
        <v>41</v>
      </c>
      <c r="F127" s="21" t="s">
        <v>42</v>
      </c>
      <c r="G127" s="19" t="s">
        <v>865</v>
      </c>
      <c r="H127" s="21" t="s">
        <v>964</v>
      </c>
      <c r="I127" s="22">
        <v>45292</v>
      </c>
      <c r="J127" s="22">
        <v>45596</v>
      </c>
      <c r="K127" s="25" t="s">
        <v>304</v>
      </c>
      <c r="L127" s="26" t="s">
        <v>111</v>
      </c>
      <c r="M127" s="26" t="s">
        <v>129</v>
      </c>
      <c r="N127" s="21" t="s">
        <v>124</v>
      </c>
      <c r="O127" s="21" t="s">
        <v>124</v>
      </c>
      <c r="P127" s="21" t="s">
        <v>124</v>
      </c>
      <c r="Q127" s="26" t="s">
        <v>116</v>
      </c>
      <c r="R127" s="26" t="s">
        <v>287</v>
      </c>
      <c r="S127" t="str">
        <f>VLOOKUP(Tabla3[[#This Row],[Perspectiva]],Datos!$F$1:$G$4,2,FALSE)</f>
        <v>DO</v>
      </c>
      <c r="T127" t="str">
        <f>VLOOKUP(Tabla3[[#This Row],[Objetivo Estratégico ]],Datos!$M$1:$N$22,2,FALSE)</f>
        <v>Objetivo6</v>
      </c>
      <c r="U127" t="str">
        <f>VLOOKUP(Tabla3[[#This Row],[Iniciativa estratégica]],Datos!$O$1:$P$22,2,FALSE)</f>
        <v>Iniciativa10</v>
      </c>
    </row>
    <row r="128" spans="1:21" ht="71.25" x14ac:dyDescent="0.25">
      <c r="A128" s="32" t="s">
        <v>715</v>
      </c>
      <c r="B128" s="37" t="s">
        <v>285</v>
      </c>
      <c r="C128" s="21" t="s">
        <v>39</v>
      </c>
      <c r="D128" s="21" t="s">
        <v>40</v>
      </c>
      <c r="E128" s="21" t="s">
        <v>41</v>
      </c>
      <c r="F128" s="21" t="s">
        <v>42</v>
      </c>
      <c r="G128" s="19" t="s">
        <v>866</v>
      </c>
      <c r="H128" s="21" t="s">
        <v>964</v>
      </c>
      <c r="I128" s="22">
        <v>45292</v>
      </c>
      <c r="J128" s="22">
        <v>45656</v>
      </c>
      <c r="K128" s="25" t="s">
        <v>305</v>
      </c>
      <c r="L128" s="26" t="s">
        <v>111</v>
      </c>
      <c r="M128" s="26" t="s">
        <v>129</v>
      </c>
      <c r="N128" s="21" t="s">
        <v>124</v>
      </c>
      <c r="O128" s="21" t="s">
        <v>124</v>
      </c>
      <c r="P128" s="21" t="s">
        <v>124</v>
      </c>
      <c r="Q128" s="26" t="s">
        <v>116</v>
      </c>
      <c r="R128" s="26" t="s">
        <v>287</v>
      </c>
      <c r="S128" t="str">
        <f>VLOOKUP(Tabla3[[#This Row],[Perspectiva]],Datos!$F$1:$G$4,2,FALSE)</f>
        <v>DO</v>
      </c>
      <c r="T128" t="str">
        <f>VLOOKUP(Tabla3[[#This Row],[Objetivo Estratégico ]],Datos!$M$1:$N$22,2,FALSE)</f>
        <v>Objetivo6</v>
      </c>
      <c r="U128" t="str">
        <f>VLOOKUP(Tabla3[[#This Row],[Iniciativa estratégica]],Datos!$O$1:$P$22,2,FALSE)</f>
        <v>Iniciativa10</v>
      </c>
    </row>
    <row r="129" spans="1:21" ht="85.5" x14ac:dyDescent="0.25">
      <c r="A129" s="32" t="s">
        <v>716</v>
      </c>
      <c r="B129" s="37" t="s">
        <v>285</v>
      </c>
      <c r="C129" s="21" t="s">
        <v>39</v>
      </c>
      <c r="D129" s="21" t="s">
        <v>40</v>
      </c>
      <c r="E129" s="21" t="s">
        <v>41</v>
      </c>
      <c r="F129" s="21" t="s">
        <v>42</v>
      </c>
      <c r="G129" s="19" t="s">
        <v>867</v>
      </c>
      <c r="H129" s="21" t="s">
        <v>964</v>
      </c>
      <c r="I129" s="22">
        <v>45292</v>
      </c>
      <c r="J129" s="22">
        <v>45626</v>
      </c>
      <c r="K129" s="25" t="s">
        <v>306</v>
      </c>
      <c r="L129" s="26" t="s">
        <v>111</v>
      </c>
      <c r="M129" s="26" t="s">
        <v>129</v>
      </c>
      <c r="N129" s="21" t="s">
        <v>124</v>
      </c>
      <c r="O129" s="21" t="s">
        <v>124</v>
      </c>
      <c r="P129" s="21" t="s">
        <v>124</v>
      </c>
      <c r="Q129" s="26" t="s">
        <v>116</v>
      </c>
      <c r="R129" s="26" t="s">
        <v>287</v>
      </c>
      <c r="S129" t="str">
        <f>VLOOKUP(Tabla3[[#This Row],[Perspectiva]],Datos!$F$1:$G$4,2,FALSE)</f>
        <v>DO</v>
      </c>
      <c r="T129" t="str">
        <f>VLOOKUP(Tabla3[[#This Row],[Objetivo Estratégico ]],Datos!$M$1:$N$22,2,FALSE)</f>
        <v>Objetivo6</v>
      </c>
      <c r="U129" t="str">
        <f>VLOOKUP(Tabla3[[#This Row],[Iniciativa estratégica]],Datos!$O$1:$P$22,2,FALSE)</f>
        <v>Iniciativa10</v>
      </c>
    </row>
    <row r="130" spans="1:21" ht="57.75" x14ac:dyDescent="0.25">
      <c r="A130" s="32" t="s">
        <v>717</v>
      </c>
      <c r="B130" s="37" t="s">
        <v>285</v>
      </c>
      <c r="C130" s="21" t="s">
        <v>39</v>
      </c>
      <c r="D130" s="21" t="s">
        <v>40</v>
      </c>
      <c r="E130" s="21" t="s">
        <v>41</v>
      </c>
      <c r="F130" s="21" t="s">
        <v>42</v>
      </c>
      <c r="G130" s="19" t="s">
        <v>868</v>
      </c>
      <c r="H130" s="21" t="s">
        <v>964</v>
      </c>
      <c r="I130" s="22">
        <v>45292</v>
      </c>
      <c r="J130" s="22">
        <v>45626</v>
      </c>
      <c r="K130" s="25" t="s">
        <v>307</v>
      </c>
      <c r="L130" s="26" t="s">
        <v>111</v>
      </c>
      <c r="M130" s="26" t="s">
        <v>129</v>
      </c>
      <c r="N130" s="21" t="s">
        <v>124</v>
      </c>
      <c r="O130" s="21" t="s">
        <v>124</v>
      </c>
      <c r="P130" s="21" t="s">
        <v>124</v>
      </c>
      <c r="Q130" s="26" t="s">
        <v>116</v>
      </c>
      <c r="R130" s="26" t="s">
        <v>287</v>
      </c>
      <c r="S130" t="str">
        <f>VLOOKUP(Tabla3[[#This Row],[Perspectiva]],Datos!$F$1:$G$4,2,FALSE)</f>
        <v>DO</v>
      </c>
      <c r="T130" t="str">
        <f>VLOOKUP(Tabla3[[#This Row],[Objetivo Estratégico ]],Datos!$M$1:$N$22,2,FALSE)</f>
        <v>Objetivo6</v>
      </c>
      <c r="U130" t="str">
        <f>VLOOKUP(Tabla3[[#This Row],[Iniciativa estratégica]],Datos!$O$1:$P$22,2,FALSE)</f>
        <v>Iniciativa10</v>
      </c>
    </row>
    <row r="131" spans="1:21" ht="71.25" x14ac:dyDescent="0.25">
      <c r="A131" s="32" t="s">
        <v>718</v>
      </c>
      <c r="B131" s="37" t="s">
        <v>285</v>
      </c>
      <c r="C131" s="21" t="s">
        <v>39</v>
      </c>
      <c r="D131" s="21" t="s">
        <v>40</v>
      </c>
      <c r="E131" s="21" t="s">
        <v>41</v>
      </c>
      <c r="F131" s="21" t="s">
        <v>42</v>
      </c>
      <c r="G131" s="19" t="s">
        <v>869</v>
      </c>
      <c r="H131" s="21" t="s">
        <v>964</v>
      </c>
      <c r="I131" s="22">
        <v>45292</v>
      </c>
      <c r="J131" s="22">
        <v>45596</v>
      </c>
      <c r="K131" s="25" t="s">
        <v>308</v>
      </c>
      <c r="L131" s="26" t="s">
        <v>111</v>
      </c>
      <c r="M131" s="26" t="s">
        <v>129</v>
      </c>
      <c r="N131" s="21" t="s">
        <v>124</v>
      </c>
      <c r="O131" s="21" t="s">
        <v>124</v>
      </c>
      <c r="P131" s="21" t="s">
        <v>124</v>
      </c>
      <c r="Q131" s="26" t="s">
        <v>116</v>
      </c>
      <c r="R131" s="26" t="s">
        <v>287</v>
      </c>
      <c r="S131" t="str">
        <f>VLOOKUP(Tabla3[[#This Row],[Perspectiva]],Datos!$F$1:$G$4,2,FALSE)</f>
        <v>DO</v>
      </c>
      <c r="T131" t="str">
        <f>VLOOKUP(Tabla3[[#This Row],[Objetivo Estratégico ]],Datos!$M$1:$N$22,2,FALSE)</f>
        <v>Objetivo6</v>
      </c>
      <c r="U131" t="str">
        <f>VLOOKUP(Tabla3[[#This Row],[Iniciativa estratégica]],Datos!$O$1:$P$22,2,FALSE)</f>
        <v>Iniciativa10</v>
      </c>
    </row>
    <row r="132" spans="1:21" ht="57.75" x14ac:dyDescent="0.25">
      <c r="A132" s="32" t="s">
        <v>719</v>
      </c>
      <c r="B132" s="37" t="s">
        <v>285</v>
      </c>
      <c r="C132" s="21" t="s">
        <v>39</v>
      </c>
      <c r="D132" s="21" t="s">
        <v>40</v>
      </c>
      <c r="E132" s="21" t="s">
        <v>41</v>
      </c>
      <c r="F132" s="21" t="s">
        <v>42</v>
      </c>
      <c r="G132" s="19" t="s">
        <v>870</v>
      </c>
      <c r="H132" s="21" t="s">
        <v>964</v>
      </c>
      <c r="I132" s="22">
        <v>45292</v>
      </c>
      <c r="J132" s="22">
        <v>45656</v>
      </c>
      <c r="K132" s="25" t="s">
        <v>309</v>
      </c>
      <c r="L132" s="26" t="s">
        <v>111</v>
      </c>
      <c r="M132" s="26" t="s">
        <v>129</v>
      </c>
      <c r="N132" s="21" t="s">
        <v>124</v>
      </c>
      <c r="O132" s="21" t="s">
        <v>124</v>
      </c>
      <c r="P132" s="21" t="s">
        <v>124</v>
      </c>
      <c r="Q132" s="26" t="s">
        <v>116</v>
      </c>
      <c r="R132" s="26" t="s">
        <v>287</v>
      </c>
      <c r="S132" t="str">
        <f>VLOOKUP(Tabla3[[#This Row],[Perspectiva]],Datos!$F$1:$G$4,2,FALSE)</f>
        <v>DO</v>
      </c>
      <c r="T132" t="str">
        <f>VLOOKUP(Tabla3[[#This Row],[Objetivo Estratégico ]],Datos!$M$1:$N$22,2,FALSE)</f>
        <v>Objetivo6</v>
      </c>
      <c r="U132" t="str">
        <f>VLOOKUP(Tabla3[[#This Row],[Iniciativa estratégica]],Datos!$O$1:$P$22,2,FALSE)</f>
        <v>Iniciativa10</v>
      </c>
    </row>
    <row r="133" spans="1:21" ht="71.25" x14ac:dyDescent="0.25">
      <c r="A133" s="32" t="s">
        <v>720</v>
      </c>
      <c r="B133" s="37" t="s">
        <v>285</v>
      </c>
      <c r="C133" s="21" t="s">
        <v>39</v>
      </c>
      <c r="D133" s="21" t="s">
        <v>40</v>
      </c>
      <c r="E133" s="21" t="s">
        <v>41</v>
      </c>
      <c r="F133" s="21" t="s">
        <v>42</v>
      </c>
      <c r="G133" s="19" t="s">
        <v>871</v>
      </c>
      <c r="H133" s="21" t="s">
        <v>964</v>
      </c>
      <c r="I133" s="22">
        <v>45292</v>
      </c>
      <c r="J133" s="22">
        <v>45626</v>
      </c>
      <c r="K133" s="25" t="s">
        <v>310</v>
      </c>
      <c r="L133" s="26" t="s">
        <v>111</v>
      </c>
      <c r="M133" s="26" t="s">
        <v>129</v>
      </c>
      <c r="N133" s="21" t="s">
        <v>124</v>
      </c>
      <c r="O133" s="21" t="s">
        <v>124</v>
      </c>
      <c r="P133" s="21" t="s">
        <v>124</v>
      </c>
      <c r="Q133" s="26" t="s">
        <v>116</v>
      </c>
      <c r="R133" s="26" t="s">
        <v>287</v>
      </c>
      <c r="S133" t="str">
        <f>VLOOKUP(Tabla3[[#This Row],[Perspectiva]],Datos!$F$1:$G$4,2,FALSE)</f>
        <v>DO</v>
      </c>
      <c r="T133" t="str">
        <f>VLOOKUP(Tabla3[[#This Row],[Objetivo Estratégico ]],Datos!$M$1:$N$22,2,FALSE)</f>
        <v>Objetivo6</v>
      </c>
      <c r="U133" t="str">
        <f>VLOOKUP(Tabla3[[#This Row],[Iniciativa estratégica]],Datos!$O$1:$P$22,2,FALSE)</f>
        <v>Iniciativa10</v>
      </c>
    </row>
    <row r="134" spans="1:21" ht="57.75" x14ac:dyDescent="0.25">
      <c r="A134" s="32" t="s">
        <v>721</v>
      </c>
      <c r="B134" s="37" t="s">
        <v>285</v>
      </c>
      <c r="C134" s="21" t="s">
        <v>39</v>
      </c>
      <c r="D134" s="21" t="s">
        <v>48</v>
      </c>
      <c r="E134" s="38" t="s">
        <v>49</v>
      </c>
      <c r="F134" s="38" t="s">
        <v>50</v>
      </c>
      <c r="G134" s="19" t="s">
        <v>872</v>
      </c>
      <c r="H134" s="21" t="s">
        <v>964</v>
      </c>
      <c r="I134" s="22">
        <v>45292</v>
      </c>
      <c r="J134" s="22">
        <v>45473</v>
      </c>
      <c r="K134" s="25" t="s">
        <v>549</v>
      </c>
      <c r="L134" s="26" t="s">
        <v>111</v>
      </c>
      <c r="M134" s="26" t="s">
        <v>129</v>
      </c>
      <c r="N134" s="26" t="s">
        <v>128</v>
      </c>
      <c r="O134" s="26"/>
      <c r="P134" s="26" t="s">
        <v>311</v>
      </c>
      <c r="Q134" s="26" t="s">
        <v>154</v>
      </c>
      <c r="R134" s="21" t="s">
        <v>569</v>
      </c>
      <c r="S134" t="str">
        <f>VLOOKUP(Tabla3[[#This Row],[Perspectiva]],Datos!$F$1:$G$4,2,FALSE)</f>
        <v>DO</v>
      </c>
      <c r="T134" t="str">
        <f>VLOOKUP(Tabla3[[#This Row],[Objetivo Estratégico ]],Datos!$M$1:$N$22,2,FALSE)</f>
        <v>Objetivo7</v>
      </c>
      <c r="U134" t="str">
        <f>VLOOKUP(Tabla3[[#This Row],[Iniciativa estratégica]],Datos!$O$1:$P$22,2,FALSE)</f>
        <v>Iniciativa13</v>
      </c>
    </row>
    <row r="135" spans="1:21" ht="43.5" x14ac:dyDescent="0.25">
      <c r="A135" s="32" t="s">
        <v>722</v>
      </c>
      <c r="B135" s="37" t="s">
        <v>285</v>
      </c>
      <c r="C135" s="21" t="s">
        <v>39</v>
      </c>
      <c r="D135" s="21" t="s">
        <v>48</v>
      </c>
      <c r="E135" s="38" t="s">
        <v>49</v>
      </c>
      <c r="F135" s="38" t="s">
        <v>50</v>
      </c>
      <c r="G135" s="19" t="s">
        <v>873</v>
      </c>
      <c r="H135" s="21" t="s">
        <v>964</v>
      </c>
      <c r="I135" s="22">
        <v>45474</v>
      </c>
      <c r="J135" s="22">
        <v>45565</v>
      </c>
      <c r="K135" s="25" t="s">
        <v>312</v>
      </c>
      <c r="L135" s="26" t="s">
        <v>111</v>
      </c>
      <c r="M135" s="26" t="s">
        <v>129</v>
      </c>
      <c r="N135" s="26" t="s">
        <v>128</v>
      </c>
      <c r="O135" s="26"/>
      <c r="P135" s="26" t="s">
        <v>311</v>
      </c>
      <c r="Q135" s="26" t="s">
        <v>154</v>
      </c>
      <c r="R135" s="21" t="s">
        <v>569</v>
      </c>
      <c r="S135" t="str">
        <f>VLOOKUP(Tabla3[[#This Row],[Perspectiva]],Datos!$F$1:$G$4,2,FALSE)</f>
        <v>DO</v>
      </c>
      <c r="T135" t="str">
        <f>VLOOKUP(Tabla3[[#This Row],[Objetivo Estratégico ]],Datos!$M$1:$N$22,2,FALSE)</f>
        <v>Objetivo7</v>
      </c>
      <c r="U135" t="str">
        <f>VLOOKUP(Tabla3[[#This Row],[Iniciativa estratégica]],Datos!$O$1:$P$22,2,FALSE)</f>
        <v>Iniciativa13</v>
      </c>
    </row>
    <row r="136" spans="1:21" ht="43.5" x14ac:dyDescent="0.25">
      <c r="A136" s="32" t="s">
        <v>723</v>
      </c>
      <c r="B136" s="37" t="s">
        <v>285</v>
      </c>
      <c r="C136" s="21" t="s">
        <v>39</v>
      </c>
      <c r="D136" s="21" t="s">
        <v>48</v>
      </c>
      <c r="E136" s="38" t="s">
        <v>49</v>
      </c>
      <c r="F136" s="38" t="s">
        <v>50</v>
      </c>
      <c r="G136" s="19" t="s">
        <v>874</v>
      </c>
      <c r="H136" s="21" t="s">
        <v>964</v>
      </c>
      <c r="I136" s="22">
        <v>45566</v>
      </c>
      <c r="J136" s="22">
        <v>45657</v>
      </c>
      <c r="K136" s="25" t="s">
        <v>313</v>
      </c>
      <c r="L136" s="26" t="s">
        <v>111</v>
      </c>
      <c r="M136" s="26" t="s">
        <v>129</v>
      </c>
      <c r="N136" s="26" t="s">
        <v>128</v>
      </c>
      <c r="O136" s="26"/>
      <c r="P136" s="26" t="s">
        <v>311</v>
      </c>
      <c r="Q136" s="26" t="s">
        <v>154</v>
      </c>
      <c r="R136" s="21" t="s">
        <v>569</v>
      </c>
      <c r="S136" t="str">
        <f>VLOOKUP(Tabla3[[#This Row],[Perspectiva]],Datos!$F$1:$G$4,2,FALSE)</f>
        <v>DO</v>
      </c>
      <c r="T136" t="str">
        <f>VLOOKUP(Tabla3[[#This Row],[Objetivo Estratégico ]],Datos!$M$1:$N$22,2,FALSE)</f>
        <v>Objetivo7</v>
      </c>
      <c r="U136" t="str">
        <f>VLOOKUP(Tabla3[[#This Row],[Iniciativa estratégica]],Datos!$O$1:$P$22,2,FALSE)</f>
        <v>Iniciativa13</v>
      </c>
    </row>
    <row r="137" spans="1:21" ht="44.25" x14ac:dyDescent="0.25">
      <c r="A137" s="32" t="s">
        <v>724</v>
      </c>
      <c r="B137" s="37" t="s">
        <v>285</v>
      </c>
      <c r="C137" s="21" t="s">
        <v>39</v>
      </c>
      <c r="D137" s="21" t="s">
        <v>48</v>
      </c>
      <c r="E137" s="38" t="s">
        <v>49</v>
      </c>
      <c r="F137" s="38" t="s">
        <v>50</v>
      </c>
      <c r="G137" s="19" t="s">
        <v>875</v>
      </c>
      <c r="H137" s="21" t="s">
        <v>964</v>
      </c>
      <c r="I137" s="22">
        <v>45292</v>
      </c>
      <c r="J137" s="22">
        <v>45382</v>
      </c>
      <c r="K137" s="25" t="s">
        <v>314</v>
      </c>
      <c r="L137" s="26" t="s">
        <v>111</v>
      </c>
      <c r="M137" s="26" t="s">
        <v>129</v>
      </c>
      <c r="N137" s="26" t="s">
        <v>128</v>
      </c>
      <c r="O137" s="26"/>
      <c r="P137" s="26" t="s">
        <v>311</v>
      </c>
      <c r="Q137" s="26" t="s">
        <v>154</v>
      </c>
      <c r="R137" s="21" t="s">
        <v>569</v>
      </c>
      <c r="S137" t="str">
        <f>VLOOKUP(Tabla3[[#This Row],[Perspectiva]],Datos!$F$1:$G$4,2,FALSE)</f>
        <v>DO</v>
      </c>
      <c r="T137" t="str">
        <f>VLOOKUP(Tabla3[[#This Row],[Objetivo Estratégico ]],Datos!$M$1:$N$22,2,FALSE)</f>
        <v>Objetivo7</v>
      </c>
      <c r="U137" t="str">
        <f>VLOOKUP(Tabla3[[#This Row],[Iniciativa estratégica]],Datos!$O$1:$P$22,2,FALSE)</f>
        <v>Iniciativa13</v>
      </c>
    </row>
    <row r="138" spans="1:21" ht="42.75" x14ac:dyDescent="0.25">
      <c r="A138" s="32" t="s">
        <v>725</v>
      </c>
      <c r="B138" s="37" t="s">
        <v>285</v>
      </c>
      <c r="C138" s="21" t="s">
        <v>39</v>
      </c>
      <c r="D138" s="21" t="s">
        <v>48</v>
      </c>
      <c r="E138" s="38" t="s">
        <v>49</v>
      </c>
      <c r="F138" s="38" t="s">
        <v>50</v>
      </c>
      <c r="G138" s="19" t="s">
        <v>876</v>
      </c>
      <c r="H138" s="21" t="s">
        <v>964</v>
      </c>
      <c r="I138" s="22">
        <v>45383</v>
      </c>
      <c r="J138" s="22">
        <v>45473</v>
      </c>
      <c r="K138" s="25" t="s">
        <v>315</v>
      </c>
      <c r="L138" s="26" t="s">
        <v>111</v>
      </c>
      <c r="M138" s="26" t="s">
        <v>129</v>
      </c>
      <c r="N138" s="26" t="s">
        <v>128</v>
      </c>
      <c r="O138" s="26"/>
      <c r="P138" s="26" t="s">
        <v>311</v>
      </c>
      <c r="Q138" s="26" t="s">
        <v>154</v>
      </c>
      <c r="R138" s="21" t="s">
        <v>569</v>
      </c>
      <c r="S138" t="str">
        <f>VLOOKUP(Tabla3[[#This Row],[Perspectiva]],Datos!$F$1:$G$4,2,FALSE)</f>
        <v>DO</v>
      </c>
      <c r="T138" t="str">
        <f>VLOOKUP(Tabla3[[#This Row],[Objetivo Estratégico ]],Datos!$M$1:$N$22,2,FALSE)</f>
        <v>Objetivo7</v>
      </c>
      <c r="U138" t="str">
        <f>VLOOKUP(Tabla3[[#This Row],[Iniciativa estratégica]],Datos!$O$1:$P$22,2,FALSE)</f>
        <v>Iniciativa13</v>
      </c>
    </row>
    <row r="139" spans="1:21" ht="42.75" x14ac:dyDescent="0.25">
      <c r="A139" s="32" t="s">
        <v>726</v>
      </c>
      <c r="B139" s="37" t="s">
        <v>285</v>
      </c>
      <c r="C139" s="21" t="s">
        <v>39</v>
      </c>
      <c r="D139" s="21" t="s">
        <v>48</v>
      </c>
      <c r="E139" s="38" t="s">
        <v>49</v>
      </c>
      <c r="F139" s="38" t="s">
        <v>50</v>
      </c>
      <c r="G139" s="19" t="s">
        <v>877</v>
      </c>
      <c r="H139" s="21" t="s">
        <v>964</v>
      </c>
      <c r="I139" s="22">
        <v>45474</v>
      </c>
      <c r="J139" s="22">
        <v>45565</v>
      </c>
      <c r="K139" s="25" t="s">
        <v>315</v>
      </c>
      <c r="L139" s="26" t="s">
        <v>111</v>
      </c>
      <c r="M139" s="26" t="s">
        <v>129</v>
      </c>
      <c r="N139" s="26" t="s">
        <v>128</v>
      </c>
      <c r="O139" s="26"/>
      <c r="P139" s="26" t="s">
        <v>311</v>
      </c>
      <c r="Q139" s="26" t="s">
        <v>154</v>
      </c>
      <c r="R139" s="21" t="s">
        <v>569</v>
      </c>
      <c r="S139" t="str">
        <f>VLOOKUP(Tabla3[[#This Row],[Perspectiva]],Datos!$F$1:$G$4,2,FALSE)</f>
        <v>DO</v>
      </c>
      <c r="T139" t="str">
        <f>VLOOKUP(Tabla3[[#This Row],[Objetivo Estratégico ]],Datos!$M$1:$N$22,2,FALSE)</f>
        <v>Objetivo7</v>
      </c>
      <c r="U139" t="str">
        <f>VLOOKUP(Tabla3[[#This Row],[Iniciativa estratégica]],Datos!$O$1:$P$22,2,FALSE)</f>
        <v>Iniciativa13</v>
      </c>
    </row>
    <row r="140" spans="1:21" ht="42.75" x14ac:dyDescent="0.25">
      <c r="A140" s="32" t="s">
        <v>727</v>
      </c>
      <c r="B140" s="37" t="s">
        <v>285</v>
      </c>
      <c r="C140" s="21" t="s">
        <v>39</v>
      </c>
      <c r="D140" s="21" t="s">
        <v>48</v>
      </c>
      <c r="E140" s="38" t="s">
        <v>49</v>
      </c>
      <c r="F140" s="38" t="s">
        <v>50</v>
      </c>
      <c r="G140" s="19" t="s">
        <v>878</v>
      </c>
      <c r="H140" s="21" t="s">
        <v>964</v>
      </c>
      <c r="I140" s="22">
        <v>45566</v>
      </c>
      <c r="J140" s="22">
        <v>45657</v>
      </c>
      <c r="K140" s="25" t="s">
        <v>315</v>
      </c>
      <c r="L140" s="26" t="s">
        <v>111</v>
      </c>
      <c r="M140" s="26" t="s">
        <v>129</v>
      </c>
      <c r="N140" s="26" t="s">
        <v>128</v>
      </c>
      <c r="O140" s="26"/>
      <c r="P140" s="26" t="s">
        <v>311</v>
      </c>
      <c r="Q140" s="26" t="s">
        <v>154</v>
      </c>
      <c r="R140" s="21" t="s">
        <v>569</v>
      </c>
      <c r="S140" t="str">
        <f>VLOOKUP(Tabla3[[#This Row],[Perspectiva]],Datos!$F$1:$G$4,2,FALSE)</f>
        <v>DO</v>
      </c>
      <c r="T140" t="str">
        <f>VLOOKUP(Tabla3[[#This Row],[Objetivo Estratégico ]],Datos!$M$1:$N$22,2,FALSE)</f>
        <v>Objetivo7</v>
      </c>
      <c r="U140" t="str">
        <f>VLOOKUP(Tabla3[[#This Row],[Iniciativa estratégica]],Datos!$O$1:$P$22,2,FALSE)</f>
        <v>Iniciativa13</v>
      </c>
    </row>
    <row r="141" spans="1:21" ht="85.5" x14ac:dyDescent="0.25">
      <c r="A141" s="32" t="s">
        <v>728</v>
      </c>
      <c r="B141" s="16" t="s">
        <v>316</v>
      </c>
      <c r="C141" s="21" t="s">
        <v>17</v>
      </c>
      <c r="D141" s="21" t="s">
        <v>23</v>
      </c>
      <c r="E141" s="21" t="s">
        <v>24</v>
      </c>
      <c r="F141" s="21" t="s">
        <v>25</v>
      </c>
      <c r="G141" s="20" t="s">
        <v>317</v>
      </c>
      <c r="H141" s="21" t="s">
        <v>965</v>
      </c>
      <c r="I141" s="22">
        <v>45293</v>
      </c>
      <c r="J141" s="22">
        <v>45473</v>
      </c>
      <c r="K141" s="20" t="s">
        <v>480</v>
      </c>
      <c r="L141" s="21" t="s">
        <v>111</v>
      </c>
      <c r="M141" s="26" t="s">
        <v>112</v>
      </c>
      <c r="N141" s="26" t="s">
        <v>284</v>
      </c>
      <c r="O141" s="26"/>
      <c r="P141" s="21" t="s">
        <v>124</v>
      </c>
      <c r="Q141" s="21" t="s">
        <v>154</v>
      </c>
      <c r="R141" s="21" t="s">
        <v>569</v>
      </c>
      <c r="S141" t="str">
        <f>VLOOKUP(Tabla3[[#This Row],[Perspectiva]],Datos!$F$1:$G$4,2,FALSE)</f>
        <v>MS</v>
      </c>
      <c r="T141" t="str">
        <f>VLOOKUP(Tabla3[[#This Row],[Objetivo Estratégico ]],Datos!$M$1:$N$22,2,FALSE)</f>
        <v>Objetivo4</v>
      </c>
      <c r="U141" t="str">
        <f>VLOOKUP(Tabla3[[#This Row],[Iniciativa estratégica]],Datos!$O$1:$P$22,2,FALSE)</f>
        <v>Iniciativa5</v>
      </c>
    </row>
    <row r="142" spans="1:21" ht="90" customHeight="1" x14ac:dyDescent="0.25">
      <c r="A142" s="32" t="s">
        <v>729</v>
      </c>
      <c r="B142" s="16" t="s">
        <v>316</v>
      </c>
      <c r="C142" s="21" t="s">
        <v>17</v>
      </c>
      <c r="D142" s="21" t="s">
        <v>23</v>
      </c>
      <c r="E142" s="21" t="s">
        <v>24</v>
      </c>
      <c r="F142" s="21" t="s">
        <v>26</v>
      </c>
      <c r="G142" s="20" t="s">
        <v>318</v>
      </c>
      <c r="H142" s="21" t="s">
        <v>965</v>
      </c>
      <c r="I142" s="22">
        <v>45474</v>
      </c>
      <c r="J142" s="22">
        <v>45657</v>
      </c>
      <c r="K142" s="20" t="s">
        <v>481</v>
      </c>
      <c r="L142" s="21" t="s">
        <v>111</v>
      </c>
      <c r="M142" s="26" t="s">
        <v>112</v>
      </c>
      <c r="N142" s="26" t="s">
        <v>284</v>
      </c>
      <c r="O142" s="26" t="s">
        <v>123</v>
      </c>
      <c r="P142" s="21" t="s">
        <v>124</v>
      </c>
      <c r="Q142" s="21" t="s">
        <v>116</v>
      </c>
      <c r="R142" s="26" t="s">
        <v>125</v>
      </c>
      <c r="S142" t="str">
        <f>VLOOKUP(Tabla3[[#This Row],[Perspectiva]],Datos!$F$1:$G$4,2,FALSE)</f>
        <v>MS</v>
      </c>
      <c r="T142" t="str">
        <f>VLOOKUP(Tabla3[[#This Row],[Objetivo Estratégico ]],Datos!$M$1:$N$22,2,FALSE)</f>
        <v>Objetivo4</v>
      </c>
      <c r="U142" t="str">
        <f>VLOOKUP(Tabla3[[#This Row],[Iniciativa estratégica]],Datos!$O$1:$P$22,2,FALSE)</f>
        <v>Iniciativa5</v>
      </c>
    </row>
    <row r="143" spans="1:21" ht="71.25" x14ac:dyDescent="0.25">
      <c r="A143" s="32" t="s">
        <v>730</v>
      </c>
      <c r="B143" s="16" t="s">
        <v>319</v>
      </c>
      <c r="C143" s="21" t="s">
        <v>17</v>
      </c>
      <c r="D143" s="21" t="s">
        <v>18</v>
      </c>
      <c r="E143" s="21" t="s">
        <v>21</v>
      </c>
      <c r="F143" s="21" t="s">
        <v>569</v>
      </c>
      <c r="G143" s="21" t="s">
        <v>320</v>
      </c>
      <c r="H143" s="26" t="s">
        <v>966</v>
      </c>
      <c r="I143" s="29">
        <v>45292</v>
      </c>
      <c r="J143" s="29">
        <v>45657</v>
      </c>
      <c r="K143" s="25" t="s">
        <v>321</v>
      </c>
      <c r="L143" s="26" t="s">
        <v>111</v>
      </c>
      <c r="M143" s="26" t="s">
        <v>228</v>
      </c>
      <c r="N143" s="26" t="s">
        <v>124</v>
      </c>
      <c r="O143" s="26" t="s">
        <v>124</v>
      </c>
      <c r="P143" s="26" t="s">
        <v>124</v>
      </c>
      <c r="Q143" s="26" t="s">
        <v>114</v>
      </c>
      <c r="R143" s="21" t="s">
        <v>569</v>
      </c>
      <c r="S143" t="str">
        <f>VLOOKUP(Tabla3[[#This Row],[Perspectiva]],Datos!$F$1:$G$4,2,FALSE)</f>
        <v>MS</v>
      </c>
      <c r="T143" t="str">
        <f>VLOOKUP(Tabla3[[#This Row],[Objetivo Estratégico ]],Datos!$M$1:$N$22,2,FALSE)</f>
        <v>Objetivo3</v>
      </c>
      <c r="U143" t="str">
        <f>VLOOKUP(Tabla3[[#This Row],[Iniciativa estratégica]],Datos!$O$1:$P$22,2,FALSE)</f>
        <v>Iniciativa4</v>
      </c>
    </row>
    <row r="144" spans="1:21" ht="71.25" x14ac:dyDescent="0.25">
      <c r="A144" s="32" t="s">
        <v>731</v>
      </c>
      <c r="B144" s="16" t="s">
        <v>319</v>
      </c>
      <c r="C144" s="21" t="s">
        <v>17</v>
      </c>
      <c r="D144" s="21" t="s">
        <v>18</v>
      </c>
      <c r="E144" s="21" t="s">
        <v>21</v>
      </c>
      <c r="F144" s="21" t="s">
        <v>569</v>
      </c>
      <c r="G144" s="26" t="s">
        <v>322</v>
      </c>
      <c r="H144" s="26" t="s">
        <v>966</v>
      </c>
      <c r="I144" s="29">
        <v>45474</v>
      </c>
      <c r="J144" s="29">
        <v>45657</v>
      </c>
      <c r="K144" s="25" t="s">
        <v>550</v>
      </c>
      <c r="L144" s="26" t="s">
        <v>135</v>
      </c>
      <c r="M144" s="26" t="s">
        <v>166</v>
      </c>
      <c r="N144" s="26" t="s">
        <v>228</v>
      </c>
      <c r="O144" s="26" t="s">
        <v>124</v>
      </c>
      <c r="P144" s="26" t="s">
        <v>124</v>
      </c>
      <c r="Q144" s="26" t="s">
        <v>114</v>
      </c>
      <c r="R144" s="21" t="s">
        <v>569</v>
      </c>
      <c r="S144" t="str">
        <f>VLOOKUP(Tabla3[[#This Row],[Perspectiva]],Datos!$F$1:$G$4,2,FALSE)</f>
        <v>MS</v>
      </c>
      <c r="T144" t="str">
        <f>VLOOKUP(Tabla3[[#This Row],[Objetivo Estratégico ]],Datos!$M$1:$N$22,2,FALSE)</f>
        <v>Objetivo3</v>
      </c>
      <c r="U144" t="str">
        <f>VLOOKUP(Tabla3[[#This Row],[Iniciativa estratégica]],Datos!$O$1:$P$22,2,FALSE)</f>
        <v>Iniciativa4</v>
      </c>
    </row>
    <row r="145" spans="1:21" ht="71.25" x14ac:dyDescent="0.25">
      <c r="A145" s="32" t="s">
        <v>732</v>
      </c>
      <c r="B145" s="16" t="s">
        <v>319</v>
      </c>
      <c r="C145" s="21" t="s">
        <v>17</v>
      </c>
      <c r="D145" s="21" t="s">
        <v>18</v>
      </c>
      <c r="E145" s="21" t="s">
        <v>21</v>
      </c>
      <c r="F145" s="21" t="s">
        <v>569</v>
      </c>
      <c r="G145" s="23" t="s">
        <v>517</v>
      </c>
      <c r="H145" s="26" t="s">
        <v>966</v>
      </c>
      <c r="I145" s="29">
        <v>45354</v>
      </c>
      <c r="J145" s="29">
        <v>45565</v>
      </c>
      <c r="K145" s="20" t="s">
        <v>506</v>
      </c>
      <c r="L145" s="21" t="s">
        <v>135</v>
      </c>
      <c r="M145" s="26" t="s">
        <v>228</v>
      </c>
      <c r="N145" s="26" t="s">
        <v>228</v>
      </c>
      <c r="O145" s="26" t="s">
        <v>124</v>
      </c>
      <c r="P145" s="26" t="s">
        <v>124</v>
      </c>
      <c r="Q145" s="26" t="s">
        <v>114</v>
      </c>
      <c r="R145" s="21" t="s">
        <v>569</v>
      </c>
      <c r="S145" t="str">
        <f>VLOOKUP(Tabla3[[#This Row],[Perspectiva]],Datos!$F$1:$G$4,2,FALSE)</f>
        <v>MS</v>
      </c>
      <c r="T145" t="str">
        <f>VLOOKUP(Tabla3[[#This Row],[Objetivo Estratégico ]],Datos!$M$1:$N$22,2,FALSE)</f>
        <v>Objetivo3</v>
      </c>
      <c r="U145" t="str">
        <f>VLOOKUP(Tabla3[[#This Row],[Iniciativa estratégica]],Datos!$O$1:$P$22,2,FALSE)</f>
        <v>Iniciativa4</v>
      </c>
    </row>
    <row r="146" spans="1:21" ht="71.25" x14ac:dyDescent="0.25">
      <c r="A146" s="32" t="s">
        <v>733</v>
      </c>
      <c r="B146" s="16" t="s">
        <v>319</v>
      </c>
      <c r="C146" s="21" t="s">
        <v>17</v>
      </c>
      <c r="D146" s="21" t="s">
        <v>18</v>
      </c>
      <c r="E146" s="21" t="s">
        <v>21</v>
      </c>
      <c r="F146" s="21" t="s">
        <v>569</v>
      </c>
      <c r="G146" s="23" t="s">
        <v>500</v>
      </c>
      <c r="H146" s="26" t="s">
        <v>966</v>
      </c>
      <c r="I146" s="29">
        <v>45362</v>
      </c>
      <c r="J146" s="29">
        <v>45407</v>
      </c>
      <c r="K146" s="20" t="s">
        <v>507</v>
      </c>
      <c r="L146" s="21" t="s">
        <v>135</v>
      </c>
      <c r="M146" s="26" t="s">
        <v>228</v>
      </c>
      <c r="N146" s="26" t="s">
        <v>228</v>
      </c>
      <c r="O146" s="26" t="s">
        <v>124</v>
      </c>
      <c r="P146" s="26" t="s">
        <v>124</v>
      </c>
      <c r="Q146" s="26" t="s">
        <v>114</v>
      </c>
      <c r="R146" s="21" t="s">
        <v>569</v>
      </c>
      <c r="S146" t="str">
        <f>VLOOKUP(Tabla3[[#This Row],[Perspectiva]],Datos!$F$1:$G$4,2,FALSE)</f>
        <v>MS</v>
      </c>
      <c r="T146" t="str">
        <f>VLOOKUP(Tabla3[[#This Row],[Objetivo Estratégico ]],Datos!$M$1:$N$22,2,FALSE)</f>
        <v>Objetivo3</v>
      </c>
      <c r="U146" t="str">
        <f>VLOOKUP(Tabla3[[#This Row],[Iniciativa estratégica]],Datos!$O$1:$P$22,2,FALSE)</f>
        <v>Iniciativa4</v>
      </c>
    </row>
    <row r="147" spans="1:21" ht="71.25" x14ac:dyDescent="0.25">
      <c r="A147" s="32" t="s">
        <v>734</v>
      </c>
      <c r="B147" s="16" t="s">
        <v>319</v>
      </c>
      <c r="C147" s="21" t="s">
        <v>17</v>
      </c>
      <c r="D147" s="21" t="s">
        <v>18</v>
      </c>
      <c r="E147" s="21" t="s">
        <v>21</v>
      </c>
      <c r="F147" s="21" t="s">
        <v>569</v>
      </c>
      <c r="G147" s="23" t="s">
        <v>501</v>
      </c>
      <c r="H147" s="26" t="s">
        <v>966</v>
      </c>
      <c r="I147" s="29">
        <v>45414</v>
      </c>
      <c r="J147" s="29">
        <v>45597</v>
      </c>
      <c r="K147" s="20" t="s">
        <v>553</v>
      </c>
      <c r="L147" s="21" t="s">
        <v>135</v>
      </c>
      <c r="M147" s="26" t="s">
        <v>228</v>
      </c>
      <c r="N147" s="26" t="s">
        <v>228</v>
      </c>
      <c r="O147" s="26" t="s">
        <v>124</v>
      </c>
      <c r="P147" s="26" t="s">
        <v>124</v>
      </c>
      <c r="Q147" s="26" t="s">
        <v>114</v>
      </c>
      <c r="R147" s="21" t="s">
        <v>569</v>
      </c>
      <c r="S147" t="str">
        <f>VLOOKUP(Tabla3[[#This Row],[Perspectiva]],Datos!$F$1:$G$4,2,FALSE)</f>
        <v>MS</v>
      </c>
      <c r="T147" t="str">
        <f>VLOOKUP(Tabla3[[#This Row],[Objetivo Estratégico ]],Datos!$M$1:$N$22,2,FALSE)</f>
        <v>Objetivo3</v>
      </c>
      <c r="U147" t="str">
        <f>VLOOKUP(Tabla3[[#This Row],[Iniciativa estratégica]],Datos!$O$1:$P$22,2,FALSE)</f>
        <v>Iniciativa4</v>
      </c>
    </row>
    <row r="148" spans="1:21" ht="71.25" x14ac:dyDescent="0.25">
      <c r="A148" s="32" t="s">
        <v>735</v>
      </c>
      <c r="B148" s="16" t="s">
        <v>319</v>
      </c>
      <c r="C148" s="21" t="s">
        <v>17</v>
      </c>
      <c r="D148" s="21" t="s">
        <v>18</v>
      </c>
      <c r="E148" s="21" t="s">
        <v>21</v>
      </c>
      <c r="F148" s="21" t="s">
        <v>569</v>
      </c>
      <c r="G148" s="23" t="s">
        <v>502</v>
      </c>
      <c r="H148" s="26" t="s">
        <v>966</v>
      </c>
      <c r="I148" s="29">
        <v>45422</v>
      </c>
      <c r="J148" s="29">
        <v>45597</v>
      </c>
      <c r="K148" s="20" t="s">
        <v>508</v>
      </c>
      <c r="L148" s="21" t="s">
        <v>135</v>
      </c>
      <c r="M148" s="26" t="s">
        <v>228</v>
      </c>
      <c r="N148" s="26" t="s">
        <v>228</v>
      </c>
      <c r="O148" s="26" t="s">
        <v>124</v>
      </c>
      <c r="P148" s="26" t="s">
        <v>124</v>
      </c>
      <c r="Q148" s="26" t="s">
        <v>114</v>
      </c>
      <c r="R148" s="21" t="s">
        <v>569</v>
      </c>
      <c r="S148" t="str">
        <f>VLOOKUP(Tabla3[[#This Row],[Perspectiva]],Datos!$F$1:$G$4,2,FALSE)</f>
        <v>MS</v>
      </c>
      <c r="T148" t="str">
        <f>VLOOKUP(Tabla3[[#This Row],[Objetivo Estratégico ]],Datos!$M$1:$N$22,2,FALSE)</f>
        <v>Objetivo3</v>
      </c>
      <c r="U148" t="str">
        <f>VLOOKUP(Tabla3[[#This Row],[Iniciativa estratégica]],Datos!$O$1:$P$22,2,FALSE)</f>
        <v>Iniciativa4</v>
      </c>
    </row>
    <row r="149" spans="1:21" ht="71.25" x14ac:dyDescent="0.25">
      <c r="A149" s="32" t="s">
        <v>736</v>
      </c>
      <c r="B149" s="16" t="s">
        <v>319</v>
      </c>
      <c r="C149" s="21" t="s">
        <v>17</v>
      </c>
      <c r="D149" s="21" t="s">
        <v>18</v>
      </c>
      <c r="E149" s="21" t="s">
        <v>21</v>
      </c>
      <c r="F149" s="21" t="s">
        <v>569</v>
      </c>
      <c r="G149" s="23" t="s">
        <v>518</v>
      </c>
      <c r="H149" s="26" t="s">
        <v>966</v>
      </c>
      <c r="I149" s="29">
        <v>45598</v>
      </c>
      <c r="J149" s="29">
        <v>45642</v>
      </c>
      <c r="K149" s="30" t="s">
        <v>509</v>
      </c>
      <c r="L149" s="21" t="s">
        <v>135</v>
      </c>
      <c r="M149" s="26" t="s">
        <v>228</v>
      </c>
      <c r="N149" s="26" t="s">
        <v>228</v>
      </c>
      <c r="O149" s="26" t="s">
        <v>124</v>
      </c>
      <c r="P149" s="26" t="s">
        <v>124</v>
      </c>
      <c r="Q149" s="26" t="s">
        <v>114</v>
      </c>
      <c r="R149" s="21" t="s">
        <v>569</v>
      </c>
      <c r="S149" t="str">
        <f>VLOOKUP(Tabla3[[#This Row],[Perspectiva]],Datos!$F$1:$G$4,2,FALSE)</f>
        <v>MS</v>
      </c>
      <c r="T149" t="str">
        <f>VLOOKUP(Tabla3[[#This Row],[Objetivo Estratégico ]],Datos!$M$1:$N$22,2,FALSE)</f>
        <v>Objetivo3</v>
      </c>
      <c r="U149" t="str">
        <f>VLOOKUP(Tabla3[[#This Row],[Iniciativa estratégica]],Datos!$O$1:$P$22,2,FALSE)</f>
        <v>Iniciativa4</v>
      </c>
    </row>
    <row r="150" spans="1:21" ht="71.25" x14ac:dyDescent="0.25">
      <c r="A150" s="32" t="s">
        <v>737</v>
      </c>
      <c r="B150" s="16" t="s">
        <v>319</v>
      </c>
      <c r="C150" s="21" t="s">
        <v>17</v>
      </c>
      <c r="D150" s="21" t="s">
        <v>18</v>
      </c>
      <c r="E150" s="21" t="s">
        <v>21</v>
      </c>
      <c r="F150" s="21" t="s">
        <v>569</v>
      </c>
      <c r="G150" s="23" t="s">
        <v>505</v>
      </c>
      <c r="H150" s="26" t="s">
        <v>966</v>
      </c>
      <c r="I150" s="29">
        <v>45376</v>
      </c>
      <c r="J150" s="29">
        <v>45596</v>
      </c>
      <c r="K150" s="20" t="s">
        <v>554</v>
      </c>
      <c r="L150" s="21" t="s">
        <v>135</v>
      </c>
      <c r="M150" s="26" t="s">
        <v>228</v>
      </c>
      <c r="N150" s="26" t="s">
        <v>228</v>
      </c>
      <c r="O150" s="26" t="s">
        <v>124</v>
      </c>
      <c r="P150" s="26" t="s">
        <v>124</v>
      </c>
      <c r="Q150" s="26" t="s">
        <v>114</v>
      </c>
      <c r="R150" s="21" t="s">
        <v>569</v>
      </c>
      <c r="S150" t="str">
        <f>VLOOKUP(Tabla3[[#This Row],[Perspectiva]],Datos!$F$1:$G$4,2,FALSE)</f>
        <v>MS</v>
      </c>
      <c r="T150" t="str">
        <f>VLOOKUP(Tabla3[[#This Row],[Objetivo Estratégico ]],Datos!$M$1:$N$22,2,FALSE)</f>
        <v>Objetivo3</v>
      </c>
      <c r="U150" t="str">
        <f>VLOOKUP(Tabla3[[#This Row],[Iniciativa estratégica]],Datos!$O$1:$P$22,2,FALSE)</f>
        <v>Iniciativa4</v>
      </c>
    </row>
    <row r="151" spans="1:21" ht="71.25" x14ac:dyDescent="0.25">
      <c r="A151" s="32" t="s">
        <v>738</v>
      </c>
      <c r="B151" s="16" t="s">
        <v>319</v>
      </c>
      <c r="C151" s="21" t="s">
        <v>17</v>
      </c>
      <c r="D151" s="21" t="s">
        <v>18</v>
      </c>
      <c r="E151" s="21" t="s">
        <v>21</v>
      </c>
      <c r="F151" s="21" t="s">
        <v>569</v>
      </c>
      <c r="G151" s="23" t="s">
        <v>555</v>
      </c>
      <c r="H151" s="26" t="s">
        <v>966</v>
      </c>
      <c r="I151" s="29">
        <v>45400</v>
      </c>
      <c r="J151" s="29">
        <v>45580</v>
      </c>
      <c r="K151" s="30" t="s">
        <v>510</v>
      </c>
      <c r="L151" s="21" t="s">
        <v>135</v>
      </c>
      <c r="M151" s="26" t="s">
        <v>228</v>
      </c>
      <c r="N151" s="26" t="s">
        <v>228</v>
      </c>
      <c r="O151" s="26" t="s">
        <v>124</v>
      </c>
      <c r="P151" s="26" t="s">
        <v>124</v>
      </c>
      <c r="Q151" s="26" t="s">
        <v>114</v>
      </c>
      <c r="R151" s="21" t="s">
        <v>569</v>
      </c>
      <c r="S151" t="str">
        <f>VLOOKUP(Tabla3[[#This Row],[Perspectiva]],Datos!$F$1:$G$4,2,FALSE)</f>
        <v>MS</v>
      </c>
      <c r="T151" t="str">
        <f>VLOOKUP(Tabla3[[#This Row],[Objetivo Estratégico ]],Datos!$M$1:$N$22,2,FALSE)</f>
        <v>Objetivo3</v>
      </c>
      <c r="U151" t="str">
        <f>VLOOKUP(Tabla3[[#This Row],[Iniciativa estratégica]],Datos!$O$1:$P$22,2,FALSE)</f>
        <v>Iniciativa4</v>
      </c>
    </row>
    <row r="152" spans="1:21" ht="71.25" x14ac:dyDescent="0.25">
      <c r="A152" s="32" t="s">
        <v>739</v>
      </c>
      <c r="B152" s="16" t="s">
        <v>319</v>
      </c>
      <c r="C152" s="21" t="s">
        <v>17</v>
      </c>
      <c r="D152" s="21" t="s">
        <v>18</v>
      </c>
      <c r="E152" s="21" t="s">
        <v>21</v>
      </c>
      <c r="F152" s="21" t="s">
        <v>569</v>
      </c>
      <c r="G152" s="23" t="s">
        <v>519</v>
      </c>
      <c r="H152" s="26" t="s">
        <v>966</v>
      </c>
      <c r="I152" s="29">
        <v>45519</v>
      </c>
      <c r="J152" s="29">
        <v>45596</v>
      </c>
      <c r="K152" s="20" t="s">
        <v>511</v>
      </c>
      <c r="L152" s="21" t="s">
        <v>135</v>
      </c>
      <c r="M152" s="26" t="s">
        <v>228</v>
      </c>
      <c r="N152" s="26" t="s">
        <v>228</v>
      </c>
      <c r="O152" s="26" t="s">
        <v>124</v>
      </c>
      <c r="P152" s="26" t="s">
        <v>124</v>
      </c>
      <c r="Q152" s="26" t="s">
        <v>114</v>
      </c>
      <c r="R152" s="21" t="s">
        <v>569</v>
      </c>
      <c r="S152" t="str">
        <f>VLOOKUP(Tabla3[[#This Row],[Perspectiva]],Datos!$F$1:$G$4,2,FALSE)</f>
        <v>MS</v>
      </c>
      <c r="T152" t="str">
        <f>VLOOKUP(Tabla3[[#This Row],[Objetivo Estratégico ]],Datos!$M$1:$N$22,2,FALSE)</f>
        <v>Objetivo3</v>
      </c>
      <c r="U152" t="str">
        <f>VLOOKUP(Tabla3[[#This Row],[Iniciativa estratégica]],Datos!$O$1:$P$22,2,FALSE)</f>
        <v>Iniciativa4</v>
      </c>
    </row>
    <row r="153" spans="1:21" ht="71.25" x14ac:dyDescent="0.25">
      <c r="A153" s="32" t="s">
        <v>740</v>
      </c>
      <c r="B153" s="16" t="s">
        <v>319</v>
      </c>
      <c r="C153" s="21" t="s">
        <v>17</v>
      </c>
      <c r="D153" s="21" t="s">
        <v>18</v>
      </c>
      <c r="E153" s="21" t="s">
        <v>21</v>
      </c>
      <c r="F153" s="21" t="s">
        <v>569</v>
      </c>
      <c r="G153" s="23" t="s">
        <v>503</v>
      </c>
      <c r="H153" s="26" t="s">
        <v>966</v>
      </c>
      <c r="I153" s="29">
        <v>45597</v>
      </c>
      <c r="J153" s="29">
        <v>45621</v>
      </c>
      <c r="K153" s="20" t="s">
        <v>512</v>
      </c>
      <c r="L153" s="21" t="s">
        <v>135</v>
      </c>
      <c r="M153" s="26" t="s">
        <v>228</v>
      </c>
      <c r="N153" s="26" t="s">
        <v>228</v>
      </c>
      <c r="O153" s="26" t="s">
        <v>124</v>
      </c>
      <c r="P153" s="26" t="s">
        <v>124</v>
      </c>
      <c r="Q153" s="26" t="s">
        <v>114</v>
      </c>
      <c r="R153" s="21" t="s">
        <v>569</v>
      </c>
      <c r="S153" t="str">
        <f>VLOOKUP(Tabla3[[#This Row],[Perspectiva]],Datos!$F$1:$G$4,2,FALSE)</f>
        <v>MS</v>
      </c>
      <c r="T153" t="str">
        <f>VLOOKUP(Tabla3[[#This Row],[Objetivo Estratégico ]],Datos!$M$1:$N$22,2,FALSE)</f>
        <v>Objetivo3</v>
      </c>
      <c r="U153" t="str">
        <f>VLOOKUP(Tabla3[[#This Row],[Iniciativa estratégica]],Datos!$O$1:$P$22,2,FALSE)</f>
        <v>Iniciativa4</v>
      </c>
    </row>
    <row r="154" spans="1:21" ht="71.25" x14ac:dyDescent="0.25">
      <c r="A154" s="32" t="s">
        <v>741</v>
      </c>
      <c r="B154" s="16" t="s">
        <v>319</v>
      </c>
      <c r="C154" s="21" t="s">
        <v>17</v>
      </c>
      <c r="D154" s="21" t="s">
        <v>18</v>
      </c>
      <c r="E154" s="21" t="s">
        <v>21</v>
      </c>
      <c r="F154" s="21" t="s">
        <v>569</v>
      </c>
      <c r="G154" s="23" t="s">
        <v>520</v>
      </c>
      <c r="H154" s="26" t="s">
        <v>966</v>
      </c>
      <c r="I154" s="29">
        <v>45517</v>
      </c>
      <c r="J154" s="29">
        <v>45637</v>
      </c>
      <c r="K154" s="20" t="s">
        <v>513</v>
      </c>
      <c r="L154" s="21" t="s">
        <v>135</v>
      </c>
      <c r="M154" s="26" t="s">
        <v>228</v>
      </c>
      <c r="N154" s="26" t="s">
        <v>228</v>
      </c>
      <c r="O154" s="26" t="s">
        <v>124</v>
      </c>
      <c r="P154" s="26" t="s">
        <v>124</v>
      </c>
      <c r="Q154" s="26" t="s">
        <v>114</v>
      </c>
      <c r="R154" s="21" t="s">
        <v>569</v>
      </c>
      <c r="S154" t="str">
        <f>VLOOKUP(Tabla3[[#This Row],[Perspectiva]],Datos!$F$1:$G$4,2,FALSE)</f>
        <v>MS</v>
      </c>
      <c r="T154" t="str">
        <f>VLOOKUP(Tabla3[[#This Row],[Objetivo Estratégico ]],Datos!$M$1:$N$22,2,FALSE)</f>
        <v>Objetivo3</v>
      </c>
      <c r="U154" t="str">
        <f>VLOOKUP(Tabla3[[#This Row],[Iniciativa estratégica]],Datos!$O$1:$P$22,2,FALSE)</f>
        <v>Iniciativa4</v>
      </c>
    </row>
    <row r="155" spans="1:21" ht="71.25" x14ac:dyDescent="0.25">
      <c r="A155" s="32" t="s">
        <v>742</v>
      </c>
      <c r="B155" s="16" t="s">
        <v>319</v>
      </c>
      <c r="C155" s="21" t="s">
        <v>17</v>
      </c>
      <c r="D155" s="21" t="s">
        <v>18</v>
      </c>
      <c r="E155" s="21" t="s">
        <v>21</v>
      </c>
      <c r="F155" s="21" t="s">
        <v>569</v>
      </c>
      <c r="G155" s="23" t="s">
        <v>504</v>
      </c>
      <c r="H155" s="26" t="s">
        <v>966</v>
      </c>
      <c r="I155" s="29">
        <v>45399</v>
      </c>
      <c r="J155" s="29">
        <v>45639</v>
      </c>
      <c r="K155" s="20" t="s">
        <v>514</v>
      </c>
      <c r="L155" s="21" t="s">
        <v>135</v>
      </c>
      <c r="M155" s="26" t="s">
        <v>228</v>
      </c>
      <c r="N155" s="26" t="s">
        <v>228</v>
      </c>
      <c r="O155" s="26" t="s">
        <v>124</v>
      </c>
      <c r="P155" s="26" t="s">
        <v>124</v>
      </c>
      <c r="Q155" s="26" t="s">
        <v>114</v>
      </c>
      <c r="R155" s="21" t="s">
        <v>569</v>
      </c>
      <c r="S155" t="str">
        <f>VLOOKUP(Tabla3[[#This Row],[Perspectiva]],Datos!$F$1:$G$4,2,FALSE)</f>
        <v>MS</v>
      </c>
      <c r="T155" t="str">
        <f>VLOOKUP(Tabla3[[#This Row],[Objetivo Estratégico ]],Datos!$M$1:$N$22,2,FALSE)</f>
        <v>Objetivo3</v>
      </c>
      <c r="U155" t="str">
        <f>VLOOKUP(Tabla3[[#This Row],[Iniciativa estratégica]],Datos!$O$1:$P$22,2,FALSE)</f>
        <v>Iniciativa4</v>
      </c>
    </row>
    <row r="156" spans="1:21" ht="85.5" x14ac:dyDescent="0.25">
      <c r="A156" s="32" t="s">
        <v>743</v>
      </c>
      <c r="B156" s="37" t="s">
        <v>323</v>
      </c>
      <c r="C156" s="21" t="s">
        <v>39</v>
      </c>
      <c r="D156" s="21" t="s">
        <v>40</v>
      </c>
      <c r="E156" s="21" t="s">
        <v>41</v>
      </c>
      <c r="F156" s="21" t="s">
        <v>42</v>
      </c>
      <c r="G156" s="19" t="s">
        <v>879</v>
      </c>
      <c r="H156" s="26" t="s">
        <v>967</v>
      </c>
      <c r="I156" s="22">
        <v>45292</v>
      </c>
      <c r="J156" s="22">
        <v>45473</v>
      </c>
      <c r="K156" s="25" t="s">
        <v>324</v>
      </c>
      <c r="L156" s="26" t="s">
        <v>111</v>
      </c>
      <c r="M156" s="26" t="s">
        <v>129</v>
      </c>
      <c r="N156" s="21" t="s">
        <v>124</v>
      </c>
      <c r="O156" s="21" t="s">
        <v>124</v>
      </c>
      <c r="P156" s="21" t="s">
        <v>124</v>
      </c>
      <c r="Q156" s="26" t="s">
        <v>116</v>
      </c>
      <c r="R156" s="26" t="s">
        <v>287</v>
      </c>
      <c r="S156" t="str">
        <f>VLOOKUP(Tabla3[[#This Row],[Perspectiva]],Datos!$F$1:$G$4,2,FALSE)</f>
        <v>DO</v>
      </c>
      <c r="T156" t="str">
        <f>VLOOKUP(Tabla3[[#This Row],[Objetivo Estratégico ]],Datos!$M$1:$N$22,2,FALSE)</f>
        <v>Objetivo6</v>
      </c>
      <c r="U156" t="str">
        <f>VLOOKUP(Tabla3[[#This Row],[Iniciativa estratégica]],Datos!$O$1:$P$22,2,FALSE)</f>
        <v>Iniciativa10</v>
      </c>
    </row>
    <row r="157" spans="1:21" ht="57" x14ac:dyDescent="0.25">
      <c r="A157" s="32" t="s">
        <v>744</v>
      </c>
      <c r="B157" s="37" t="s">
        <v>323</v>
      </c>
      <c r="C157" s="21" t="s">
        <v>39</v>
      </c>
      <c r="D157" s="21" t="s">
        <v>40</v>
      </c>
      <c r="E157" s="21" t="s">
        <v>41</v>
      </c>
      <c r="F157" s="21" t="s">
        <v>42</v>
      </c>
      <c r="G157" s="19" t="s">
        <v>880</v>
      </c>
      <c r="H157" s="26" t="s">
        <v>967</v>
      </c>
      <c r="I157" s="22">
        <v>45292</v>
      </c>
      <c r="J157" s="22">
        <v>45443</v>
      </c>
      <c r="K157" s="25" t="s">
        <v>325</v>
      </c>
      <c r="L157" s="26" t="s">
        <v>111</v>
      </c>
      <c r="M157" s="26" t="s">
        <v>129</v>
      </c>
      <c r="N157" s="21" t="s">
        <v>124</v>
      </c>
      <c r="O157" s="21" t="s">
        <v>124</v>
      </c>
      <c r="P157" s="21" t="s">
        <v>124</v>
      </c>
      <c r="Q157" s="26" t="s">
        <v>116</v>
      </c>
      <c r="R157" s="26" t="s">
        <v>287</v>
      </c>
      <c r="S157" t="str">
        <f>VLOOKUP(Tabla3[[#This Row],[Perspectiva]],Datos!$F$1:$G$4,2,FALSE)</f>
        <v>DO</v>
      </c>
      <c r="T157" t="str">
        <f>VLOOKUP(Tabla3[[#This Row],[Objetivo Estratégico ]],Datos!$M$1:$N$22,2,FALSE)</f>
        <v>Objetivo6</v>
      </c>
      <c r="U157" t="str">
        <f>VLOOKUP(Tabla3[[#This Row],[Iniciativa estratégica]],Datos!$O$1:$P$22,2,FALSE)</f>
        <v>Iniciativa10</v>
      </c>
    </row>
    <row r="158" spans="1:21" ht="57" x14ac:dyDescent="0.25">
      <c r="A158" s="32" t="s">
        <v>745</v>
      </c>
      <c r="B158" s="37" t="s">
        <v>323</v>
      </c>
      <c r="C158" s="21" t="s">
        <v>39</v>
      </c>
      <c r="D158" s="21" t="s">
        <v>40</v>
      </c>
      <c r="E158" s="21" t="s">
        <v>41</v>
      </c>
      <c r="F158" s="21" t="s">
        <v>42</v>
      </c>
      <c r="G158" s="19" t="s">
        <v>881</v>
      </c>
      <c r="H158" s="26" t="s">
        <v>967</v>
      </c>
      <c r="I158" s="22">
        <v>45292</v>
      </c>
      <c r="J158" s="22">
        <v>45626</v>
      </c>
      <c r="K158" s="25" t="s">
        <v>326</v>
      </c>
      <c r="L158" s="26" t="s">
        <v>111</v>
      </c>
      <c r="M158" s="26" t="s">
        <v>129</v>
      </c>
      <c r="N158" s="21" t="s">
        <v>124</v>
      </c>
      <c r="O158" s="21" t="s">
        <v>124</v>
      </c>
      <c r="P158" s="21" t="s">
        <v>124</v>
      </c>
      <c r="Q158" s="26" t="s">
        <v>116</v>
      </c>
      <c r="R158" s="26" t="s">
        <v>287</v>
      </c>
      <c r="S158" t="str">
        <f>VLOOKUP(Tabla3[[#This Row],[Perspectiva]],Datos!$F$1:$G$4,2,FALSE)</f>
        <v>DO</v>
      </c>
      <c r="T158" t="str">
        <f>VLOOKUP(Tabla3[[#This Row],[Objetivo Estratégico ]],Datos!$M$1:$N$22,2,FALSE)</f>
        <v>Objetivo6</v>
      </c>
      <c r="U158" t="str">
        <f>VLOOKUP(Tabla3[[#This Row],[Iniciativa estratégica]],Datos!$O$1:$P$22,2,FALSE)</f>
        <v>Iniciativa10</v>
      </c>
    </row>
    <row r="159" spans="1:21" ht="57" x14ac:dyDescent="0.25">
      <c r="A159" s="32" t="s">
        <v>746</v>
      </c>
      <c r="B159" s="37" t="s">
        <v>323</v>
      </c>
      <c r="C159" s="21" t="s">
        <v>39</v>
      </c>
      <c r="D159" s="21" t="s">
        <v>40</v>
      </c>
      <c r="E159" s="21" t="s">
        <v>41</v>
      </c>
      <c r="F159" s="21" t="s">
        <v>42</v>
      </c>
      <c r="G159" s="19" t="s">
        <v>882</v>
      </c>
      <c r="H159" s="26" t="s">
        <v>967</v>
      </c>
      <c r="I159" s="22">
        <v>45292</v>
      </c>
      <c r="J159" s="22">
        <v>45596</v>
      </c>
      <c r="K159" s="25" t="s">
        <v>327</v>
      </c>
      <c r="L159" s="26" t="s">
        <v>111</v>
      </c>
      <c r="M159" s="26" t="s">
        <v>129</v>
      </c>
      <c r="N159" s="21" t="s">
        <v>124</v>
      </c>
      <c r="O159" s="21" t="s">
        <v>124</v>
      </c>
      <c r="P159" s="21" t="s">
        <v>124</v>
      </c>
      <c r="Q159" s="26" t="s">
        <v>116</v>
      </c>
      <c r="R159" s="26" t="s">
        <v>287</v>
      </c>
      <c r="S159" t="str">
        <f>VLOOKUP(Tabla3[[#This Row],[Perspectiva]],Datos!$F$1:$G$4,2,FALSE)</f>
        <v>DO</v>
      </c>
      <c r="T159" t="str">
        <f>VLOOKUP(Tabla3[[#This Row],[Objetivo Estratégico ]],Datos!$M$1:$N$22,2,FALSE)</f>
        <v>Objetivo6</v>
      </c>
      <c r="U159" t="str">
        <f>VLOOKUP(Tabla3[[#This Row],[Iniciativa estratégica]],Datos!$O$1:$P$22,2,FALSE)</f>
        <v>Iniciativa10</v>
      </c>
    </row>
    <row r="160" spans="1:21" ht="57" x14ac:dyDescent="0.25">
      <c r="A160" s="32" t="s">
        <v>747</v>
      </c>
      <c r="B160" s="37" t="s">
        <v>323</v>
      </c>
      <c r="C160" s="21" t="s">
        <v>39</v>
      </c>
      <c r="D160" s="21" t="s">
        <v>40</v>
      </c>
      <c r="E160" s="21" t="s">
        <v>41</v>
      </c>
      <c r="F160" s="21" t="s">
        <v>42</v>
      </c>
      <c r="G160" s="19" t="s">
        <v>883</v>
      </c>
      <c r="H160" s="26" t="s">
        <v>967</v>
      </c>
      <c r="I160" s="22">
        <v>45292</v>
      </c>
      <c r="J160" s="22">
        <v>45626</v>
      </c>
      <c r="K160" s="25" t="s">
        <v>328</v>
      </c>
      <c r="L160" s="26" t="s">
        <v>111</v>
      </c>
      <c r="M160" s="26" t="s">
        <v>129</v>
      </c>
      <c r="N160" s="21" t="s">
        <v>124</v>
      </c>
      <c r="O160" s="21" t="s">
        <v>124</v>
      </c>
      <c r="P160" s="21" t="s">
        <v>124</v>
      </c>
      <c r="Q160" s="26" t="s">
        <v>116</v>
      </c>
      <c r="R160" s="26" t="s">
        <v>287</v>
      </c>
      <c r="S160" t="str">
        <f>VLOOKUP(Tabla3[[#This Row],[Perspectiva]],Datos!$F$1:$G$4,2,FALSE)</f>
        <v>DO</v>
      </c>
      <c r="T160" t="str">
        <f>VLOOKUP(Tabla3[[#This Row],[Objetivo Estratégico ]],Datos!$M$1:$N$22,2,FALSE)</f>
        <v>Objetivo6</v>
      </c>
      <c r="U160" t="str">
        <f>VLOOKUP(Tabla3[[#This Row],[Iniciativa estratégica]],Datos!$O$1:$P$22,2,FALSE)</f>
        <v>Iniciativa10</v>
      </c>
    </row>
    <row r="161" spans="1:21" ht="57" x14ac:dyDescent="0.25">
      <c r="A161" s="32" t="s">
        <v>748</v>
      </c>
      <c r="B161" s="37" t="s">
        <v>323</v>
      </c>
      <c r="C161" s="21" t="s">
        <v>39</v>
      </c>
      <c r="D161" s="21" t="s">
        <v>40</v>
      </c>
      <c r="E161" s="21" t="s">
        <v>41</v>
      </c>
      <c r="F161" s="21" t="s">
        <v>42</v>
      </c>
      <c r="G161" s="19" t="s">
        <v>884</v>
      </c>
      <c r="H161" s="26" t="s">
        <v>967</v>
      </c>
      <c r="I161" s="22">
        <v>45292</v>
      </c>
      <c r="J161" s="22">
        <v>45382</v>
      </c>
      <c r="K161" s="25" t="s">
        <v>329</v>
      </c>
      <c r="L161" s="26" t="s">
        <v>111</v>
      </c>
      <c r="M161" s="26" t="s">
        <v>129</v>
      </c>
      <c r="N161" s="21" t="s">
        <v>124</v>
      </c>
      <c r="O161" s="21" t="s">
        <v>124</v>
      </c>
      <c r="P161" s="21" t="s">
        <v>124</v>
      </c>
      <c r="Q161" s="26" t="s">
        <v>116</v>
      </c>
      <c r="R161" s="26" t="s">
        <v>330</v>
      </c>
      <c r="S161" t="str">
        <f>VLOOKUP(Tabla3[[#This Row],[Perspectiva]],Datos!$F$1:$G$4,2,FALSE)</f>
        <v>DO</v>
      </c>
      <c r="T161" t="str">
        <f>VLOOKUP(Tabla3[[#This Row],[Objetivo Estratégico ]],Datos!$M$1:$N$22,2,FALSE)</f>
        <v>Objetivo6</v>
      </c>
      <c r="U161" t="str">
        <f>VLOOKUP(Tabla3[[#This Row],[Iniciativa estratégica]],Datos!$O$1:$P$22,2,FALSE)</f>
        <v>Iniciativa10</v>
      </c>
    </row>
    <row r="162" spans="1:21" ht="57" x14ac:dyDescent="0.25">
      <c r="A162" s="32" t="s">
        <v>749</v>
      </c>
      <c r="B162" s="37" t="s">
        <v>323</v>
      </c>
      <c r="C162" s="21" t="s">
        <v>39</v>
      </c>
      <c r="D162" s="21" t="s">
        <v>40</v>
      </c>
      <c r="E162" s="21" t="s">
        <v>41</v>
      </c>
      <c r="F162" s="21" t="s">
        <v>42</v>
      </c>
      <c r="G162" s="19" t="s">
        <v>885</v>
      </c>
      <c r="H162" s="26" t="s">
        <v>967</v>
      </c>
      <c r="I162" s="22">
        <v>45383</v>
      </c>
      <c r="J162" s="22">
        <v>45473</v>
      </c>
      <c r="K162" s="25" t="s">
        <v>331</v>
      </c>
      <c r="L162" s="26" t="s">
        <v>111</v>
      </c>
      <c r="M162" s="26" t="s">
        <v>129</v>
      </c>
      <c r="N162" s="21" t="s">
        <v>124</v>
      </c>
      <c r="O162" s="21" t="s">
        <v>124</v>
      </c>
      <c r="P162" s="21" t="s">
        <v>124</v>
      </c>
      <c r="Q162" s="26" t="s">
        <v>116</v>
      </c>
      <c r="R162" s="26" t="s">
        <v>330</v>
      </c>
      <c r="S162" t="str">
        <f>VLOOKUP(Tabla3[[#This Row],[Perspectiva]],Datos!$F$1:$G$4,2,FALSE)</f>
        <v>DO</v>
      </c>
      <c r="T162" t="str">
        <f>VLOOKUP(Tabla3[[#This Row],[Objetivo Estratégico ]],Datos!$M$1:$N$22,2,FALSE)</f>
        <v>Objetivo6</v>
      </c>
      <c r="U162" t="str">
        <f>VLOOKUP(Tabla3[[#This Row],[Iniciativa estratégica]],Datos!$O$1:$P$22,2,FALSE)</f>
        <v>Iniciativa10</v>
      </c>
    </row>
    <row r="163" spans="1:21" ht="42.75" x14ac:dyDescent="0.25">
      <c r="A163" s="32" t="s">
        <v>750</v>
      </c>
      <c r="B163" s="37" t="s">
        <v>323</v>
      </c>
      <c r="C163" s="21" t="s">
        <v>39</v>
      </c>
      <c r="D163" s="21" t="s">
        <v>48</v>
      </c>
      <c r="E163" s="38" t="s">
        <v>49</v>
      </c>
      <c r="F163" s="38" t="s">
        <v>50</v>
      </c>
      <c r="G163" s="19" t="s">
        <v>886</v>
      </c>
      <c r="H163" s="26" t="s">
        <v>967</v>
      </c>
      <c r="I163" s="22">
        <v>45292</v>
      </c>
      <c r="J163" s="22">
        <v>45657</v>
      </c>
      <c r="K163" s="25" t="s">
        <v>332</v>
      </c>
      <c r="L163" s="26" t="s">
        <v>111</v>
      </c>
      <c r="M163" s="26" t="s">
        <v>129</v>
      </c>
      <c r="N163" s="26" t="s">
        <v>128</v>
      </c>
      <c r="O163" s="26"/>
      <c r="P163" s="26" t="s">
        <v>333</v>
      </c>
      <c r="Q163" s="26" t="s">
        <v>114</v>
      </c>
      <c r="R163" s="21" t="s">
        <v>569</v>
      </c>
      <c r="S163" t="str">
        <f>VLOOKUP(Tabla3[[#This Row],[Perspectiva]],Datos!$F$1:$G$4,2,FALSE)</f>
        <v>DO</v>
      </c>
      <c r="T163" t="str">
        <f>VLOOKUP(Tabla3[[#This Row],[Objetivo Estratégico ]],Datos!$M$1:$N$22,2,FALSE)</f>
        <v>Objetivo7</v>
      </c>
      <c r="U163" t="str">
        <f>VLOOKUP(Tabla3[[#This Row],[Iniciativa estratégica]],Datos!$O$1:$P$22,2,FALSE)</f>
        <v>Iniciativa13</v>
      </c>
    </row>
    <row r="164" spans="1:21" ht="44.25" x14ac:dyDescent="0.25">
      <c r="A164" s="32" t="s">
        <v>751</v>
      </c>
      <c r="B164" s="37" t="s">
        <v>323</v>
      </c>
      <c r="C164" s="21" t="s">
        <v>39</v>
      </c>
      <c r="D164" s="21" t="s">
        <v>48</v>
      </c>
      <c r="E164" s="38" t="s">
        <v>49</v>
      </c>
      <c r="F164" s="38" t="s">
        <v>50</v>
      </c>
      <c r="G164" s="19" t="s">
        <v>887</v>
      </c>
      <c r="H164" s="26" t="s">
        <v>967</v>
      </c>
      <c r="I164" s="22">
        <v>45292</v>
      </c>
      <c r="J164" s="22">
        <v>45473</v>
      </c>
      <c r="K164" s="25" t="s">
        <v>334</v>
      </c>
      <c r="L164" s="26" t="s">
        <v>111</v>
      </c>
      <c r="M164" s="26" t="s">
        <v>129</v>
      </c>
      <c r="N164" s="21" t="s">
        <v>124</v>
      </c>
      <c r="O164" s="21" t="s">
        <v>124</v>
      </c>
      <c r="P164" s="26" t="s">
        <v>311</v>
      </c>
      <c r="Q164" s="26" t="s">
        <v>114</v>
      </c>
      <c r="R164" s="21" t="s">
        <v>569</v>
      </c>
      <c r="S164" t="str">
        <f>VLOOKUP(Tabla3[[#This Row],[Perspectiva]],Datos!$F$1:$G$4,2,FALSE)</f>
        <v>DO</v>
      </c>
      <c r="T164" t="str">
        <f>VLOOKUP(Tabla3[[#This Row],[Objetivo Estratégico ]],Datos!$M$1:$N$22,2,FALSE)</f>
        <v>Objetivo7</v>
      </c>
      <c r="U164" t="str">
        <f>VLOOKUP(Tabla3[[#This Row],[Iniciativa estratégica]],Datos!$O$1:$P$22,2,FALSE)</f>
        <v>Iniciativa13</v>
      </c>
    </row>
    <row r="165" spans="1:21" ht="44.25" x14ac:dyDescent="0.25">
      <c r="A165" s="32" t="s">
        <v>752</v>
      </c>
      <c r="B165" s="37" t="s">
        <v>323</v>
      </c>
      <c r="C165" s="21" t="s">
        <v>39</v>
      </c>
      <c r="D165" s="21" t="s">
        <v>48</v>
      </c>
      <c r="E165" s="38" t="s">
        <v>49</v>
      </c>
      <c r="F165" s="38" t="s">
        <v>50</v>
      </c>
      <c r="G165" s="19" t="s">
        <v>888</v>
      </c>
      <c r="H165" s="26" t="s">
        <v>967</v>
      </c>
      <c r="I165" s="22">
        <v>45292</v>
      </c>
      <c r="J165" s="22">
        <v>45473</v>
      </c>
      <c r="K165" s="25" t="s">
        <v>335</v>
      </c>
      <c r="L165" s="26" t="s">
        <v>111</v>
      </c>
      <c r="M165" s="26" t="s">
        <v>129</v>
      </c>
      <c r="N165" s="21" t="s">
        <v>124</v>
      </c>
      <c r="O165" s="21" t="s">
        <v>124</v>
      </c>
      <c r="P165" s="26" t="s">
        <v>311</v>
      </c>
      <c r="Q165" s="26" t="s">
        <v>114</v>
      </c>
      <c r="R165" s="21" t="s">
        <v>569</v>
      </c>
      <c r="S165" t="str">
        <f>VLOOKUP(Tabla3[[#This Row],[Perspectiva]],Datos!$F$1:$G$4,2,FALSE)</f>
        <v>DO</v>
      </c>
      <c r="T165" t="str">
        <f>VLOOKUP(Tabla3[[#This Row],[Objetivo Estratégico ]],Datos!$M$1:$N$22,2,FALSE)</f>
        <v>Objetivo7</v>
      </c>
      <c r="U165" t="str">
        <f>VLOOKUP(Tabla3[[#This Row],[Iniciativa estratégica]],Datos!$O$1:$P$22,2,FALSE)</f>
        <v>Iniciativa13</v>
      </c>
    </row>
    <row r="166" spans="1:21" ht="44.25" x14ac:dyDescent="0.25">
      <c r="A166" s="32" t="s">
        <v>753</v>
      </c>
      <c r="B166" s="37" t="s">
        <v>323</v>
      </c>
      <c r="C166" s="21" t="s">
        <v>39</v>
      </c>
      <c r="D166" s="21" t="s">
        <v>48</v>
      </c>
      <c r="E166" s="38" t="s">
        <v>49</v>
      </c>
      <c r="F166" s="38" t="s">
        <v>50</v>
      </c>
      <c r="G166" s="19" t="s">
        <v>889</v>
      </c>
      <c r="H166" s="26" t="s">
        <v>967</v>
      </c>
      <c r="I166" s="22">
        <v>45292</v>
      </c>
      <c r="J166" s="22">
        <v>45473</v>
      </c>
      <c r="K166" s="25" t="s">
        <v>336</v>
      </c>
      <c r="L166" s="26" t="s">
        <v>111</v>
      </c>
      <c r="M166" s="26" t="s">
        <v>129</v>
      </c>
      <c r="N166" s="21" t="s">
        <v>124</v>
      </c>
      <c r="O166" s="21" t="s">
        <v>124</v>
      </c>
      <c r="P166" s="26" t="s">
        <v>311</v>
      </c>
      <c r="Q166" s="26" t="s">
        <v>114</v>
      </c>
      <c r="R166" s="21" t="s">
        <v>569</v>
      </c>
      <c r="S166" t="str">
        <f>VLOOKUP(Tabla3[[#This Row],[Perspectiva]],Datos!$F$1:$G$4,2,FALSE)</f>
        <v>DO</v>
      </c>
      <c r="T166" t="str">
        <f>VLOOKUP(Tabla3[[#This Row],[Objetivo Estratégico ]],Datos!$M$1:$N$22,2,FALSE)</f>
        <v>Objetivo7</v>
      </c>
      <c r="U166" t="str">
        <f>VLOOKUP(Tabla3[[#This Row],[Iniciativa estratégica]],Datos!$O$1:$P$22,2,FALSE)</f>
        <v>Iniciativa13</v>
      </c>
    </row>
    <row r="167" spans="1:21" ht="44.25" x14ac:dyDescent="0.25">
      <c r="A167" s="32" t="s">
        <v>754</v>
      </c>
      <c r="B167" s="37" t="s">
        <v>323</v>
      </c>
      <c r="C167" s="21" t="s">
        <v>39</v>
      </c>
      <c r="D167" s="21" t="s">
        <v>48</v>
      </c>
      <c r="E167" s="38" t="s">
        <v>49</v>
      </c>
      <c r="F167" s="38" t="s">
        <v>50</v>
      </c>
      <c r="G167" s="19" t="s">
        <v>890</v>
      </c>
      <c r="H167" s="26" t="s">
        <v>967</v>
      </c>
      <c r="I167" s="22">
        <v>45292</v>
      </c>
      <c r="J167" s="22">
        <v>45473</v>
      </c>
      <c r="K167" s="25" t="s">
        <v>335</v>
      </c>
      <c r="L167" s="26" t="s">
        <v>111</v>
      </c>
      <c r="M167" s="26" t="s">
        <v>129</v>
      </c>
      <c r="N167" s="21" t="s">
        <v>124</v>
      </c>
      <c r="O167" s="21" t="s">
        <v>124</v>
      </c>
      <c r="P167" s="26" t="s">
        <v>311</v>
      </c>
      <c r="Q167" s="26" t="s">
        <v>114</v>
      </c>
      <c r="R167" s="21" t="s">
        <v>569</v>
      </c>
      <c r="S167" t="str">
        <f>VLOOKUP(Tabla3[[#This Row],[Perspectiva]],Datos!$F$1:$G$4,2,FALSE)</f>
        <v>DO</v>
      </c>
      <c r="T167" t="str">
        <f>VLOOKUP(Tabla3[[#This Row],[Objetivo Estratégico ]],Datos!$M$1:$N$22,2,FALSE)</f>
        <v>Objetivo7</v>
      </c>
      <c r="U167" t="str">
        <f>VLOOKUP(Tabla3[[#This Row],[Iniciativa estratégica]],Datos!$O$1:$P$22,2,FALSE)</f>
        <v>Iniciativa13</v>
      </c>
    </row>
    <row r="168" spans="1:21" ht="44.25" x14ac:dyDescent="0.25">
      <c r="A168" s="32" t="s">
        <v>755</v>
      </c>
      <c r="B168" s="37" t="s">
        <v>323</v>
      </c>
      <c r="C168" s="21" t="s">
        <v>39</v>
      </c>
      <c r="D168" s="21" t="s">
        <v>48</v>
      </c>
      <c r="E168" s="38" t="s">
        <v>49</v>
      </c>
      <c r="F168" s="38" t="s">
        <v>50</v>
      </c>
      <c r="G168" s="19" t="s">
        <v>891</v>
      </c>
      <c r="H168" s="26" t="s">
        <v>967</v>
      </c>
      <c r="I168" s="22">
        <v>45292</v>
      </c>
      <c r="J168" s="22">
        <v>45382</v>
      </c>
      <c r="K168" s="25" t="s">
        <v>337</v>
      </c>
      <c r="L168" s="26" t="s">
        <v>111</v>
      </c>
      <c r="M168" s="26" t="s">
        <v>129</v>
      </c>
      <c r="N168" s="21" t="s">
        <v>124</v>
      </c>
      <c r="O168" s="21" t="s">
        <v>124</v>
      </c>
      <c r="P168" s="26" t="s">
        <v>311</v>
      </c>
      <c r="Q168" s="26" t="s">
        <v>114</v>
      </c>
      <c r="R168" s="21" t="s">
        <v>569</v>
      </c>
      <c r="S168" t="str">
        <f>VLOOKUP(Tabla3[[#This Row],[Perspectiva]],Datos!$F$1:$G$4,2,FALSE)</f>
        <v>DO</v>
      </c>
      <c r="T168" t="str">
        <f>VLOOKUP(Tabla3[[#This Row],[Objetivo Estratégico ]],Datos!$M$1:$N$22,2,FALSE)</f>
        <v>Objetivo7</v>
      </c>
      <c r="U168" t="str">
        <f>VLOOKUP(Tabla3[[#This Row],[Iniciativa estratégica]],Datos!$O$1:$P$22,2,FALSE)</f>
        <v>Iniciativa13</v>
      </c>
    </row>
    <row r="169" spans="1:21" ht="44.25" x14ac:dyDescent="0.25">
      <c r="A169" s="32" t="s">
        <v>756</v>
      </c>
      <c r="B169" s="37" t="s">
        <v>323</v>
      </c>
      <c r="C169" s="21" t="s">
        <v>39</v>
      </c>
      <c r="D169" s="21" t="s">
        <v>48</v>
      </c>
      <c r="E169" s="38" t="s">
        <v>49</v>
      </c>
      <c r="F169" s="38" t="s">
        <v>50</v>
      </c>
      <c r="G169" s="19" t="s">
        <v>892</v>
      </c>
      <c r="H169" s="26" t="s">
        <v>967</v>
      </c>
      <c r="I169" s="22">
        <v>45382</v>
      </c>
      <c r="J169" s="22">
        <v>45657</v>
      </c>
      <c r="K169" s="25" t="s">
        <v>338</v>
      </c>
      <c r="L169" s="26" t="s">
        <v>111</v>
      </c>
      <c r="M169" s="26" t="s">
        <v>129</v>
      </c>
      <c r="N169" s="21" t="s">
        <v>124</v>
      </c>
      <c r="O169" s="21" t="s">
        <v>124</v>
      </c>
      <c r="P169" s="26" t="s">
        <v>311</v>
      </c>
      <c r="Q169" s="26" t="s">
        <v>114</v>
      </c>
      <c r="R169" s="21" t="s">
        <v>569</v>
      </c>
      <c r="S169" t="str">
        <f>VLOOKUP(Tabla3[[#This Row],[Perspectiva]],Datos!$F$1:$G$4,2,FALSE)</f>
        <v>DO</v>
      </c>
      <c r="T169" t="str">
        <f>VLOOKUP(Tabla3[[#This Row],[Objetivo Estratégico ]],Datos!$M$1:$N$22,2,FALSE)</f>
        <v>Objetivo7</v>
      </c>
      <c r="U169" t="str">
        <f>VLOOKUP(Tabla3[[#This Row],[Iniciativa estratégica]],Datos!$O$1:$P$22,2,FALSE)</f>
        <v>Iniciativa13</v>
      </c>
    </row>
    <row r="170" spans="1:21" ht="44.25" x14ac:dyDescent="0.25">
      <c r="A170" s="32" t="s">
        <v>757</v>
      </c>
      <c r="B170" s="37" t="s">
        <v>323</v>
      </c>
      <c r="C170" s="21" t="s">
        <v>39</v>
      </c>
      <c r="D170" s="21" t="s">
        <v>48</v>
      </c>
      <c r="E170" s="38" t="s">
        <v>49</v>
      </c>
      <c r="F170" s="38" t="s">
        <v>50</v>
      </c>
      <c r="G170" s="19" t="s">
        <v>893</v>
      </c>
      <c r="H170" s="26" t="s">
        <v>967</v>
      </c>
      <c r="I170" s="22">
        <v>45382</v>
      </c>
      <c r="J170" s="22">
        <v>45657</v>
      </c>
      <c r="K170" s="25" t="s">
        <v>338</v>
      </c>
      <c r="L170" s="26" t="s">
        <v>111</v>
      </c>
      <c r="M170" s="26" t="s">
        <v>129</v>
      </c>
      <c r="N170" s="21" t="s">
        <v>124</v>
      </c>
      <c r="O170" s="21" t="s">
        <v>124</v>
      </c>
      <c r="P170" s="26" t="s">
        <v>311</v>
      </c>
      <c r="Q170" s="26" t="s">
        <v>114</v>
      </c>
      <c r="R170" s="21" t="s">
        <v>569</v>
      </c>
      <c r="S170" t="str">
        <f>VLOOKUP(Tabla3[[#This Row],[Perspectiva]],Datos!$F$1:$G$4,2,FALSE)</f>
        <v>DO</v>
      </c>
      <c r="T170" t="str">
        <f>VLOOKUP(Tabla3[[#This Row],[Objetivo Estratégico ]],Datos!$M$1:$N$22,2,FALSE)</f>
        <v>Objetivo7</v>
      </c>
      <c r="U170" t="str">
        <f>VLOOKUP(Tabla3[[#This Row],[Iniciativa estratégica]],Datos!$O$1:$P$22,2,FALSE)</f>
        <v>Iniciativa13</v>
      </c>
    </row>
    <row r="171" spans="1:21" ht="44.25" x14ac:dyDescent="0.25">
      <c r="A171" s="32" t="s">
        <v>758</v>
      </c>
      <c r="B171" s="37" t="s">
        <v>323</v>
      </c>
      <c r="C171" s="21" t="s">
        <v>39</v>
      </c>
      <c r="D171" s="21" t="s">
        <v>48</v>
      </c>
      <c r="E171" s="38" t="s">
        <v>49</v>
      </c>
      <c r="F171" s="38" t="s">
        <v>50</v>
      </c>
      <c r="G171" s="19" t="s">
        <v>894</v>
      </c>
      <c r="H171" s="26" t="s">
        <v>967</v>
      </c>
      <c r="I171" s="22">
        <v>45382</v>
      </c>
      <c r="J171" s="22">
        <v>45657</v>
      </c>
      <c r="K171" s="25" t="s">
        <v>338</v>
      </c>
      <c r="L171" s="26" t="s">
        <v>111</v>
      </c>
      <c r="M171" s="26" t="s">
        <v>129</v>
      </c>
      <c r="N171" s="21" t="s">
        <v>124</v>
      </c>
      <c r="O171" s="21" t="s">
        <v>124</v>
      </c>
      <c r="P171" s="26" t="s">
        <v>311</v>
      </c>
      <c r="Q171" s="26" t="s">
        <v>114</v>
      </c>
      <c r="R171" s="21" t="s">
        <v>569</v>
      </c>
      <c r="S171" t="str">
        <f>VLOOKUP(Tabla3[[#This Row],[Perspectiva]],Datos!$F$1:$G$4,2,FALSE)</f>
        <v>DO</v>
      </c>
      <c r="T171" t="str">
        <f>VLOOKUP(Tabla3[[#This Row],[Objetivo Estratégico ]],Datos!$M$1:$N$22,2,FALSE)</f>
        <v>Objetivo7</v>
      </c>
      <c r="U171" t="str">
        <f>VLOOKUP(Tabla3[[#This Row],[Iniciativa estratégica]],Datos!$O$1:$P$22,2,FALSE)</f>
        <v>Iniciativa13</v>
      </c>
    </row>
    <row r="172" spans="1:21" ht="58.5" x14ac:dyDescent="0.25">
      <c r="A172" s="32" t="s">
        <v>759</v>
      </c>
      <c r="B172" s="37" t="s">
        <v>323</v>
      </c>
      <c r="C172" s="21" t="s">
        <v>39</v>
      </c>
      <c r="D172" s="21" t="s">
        <v>48</v>
      </c>
      <c r="E172" s="38" t="s">
        <v>49</v>
      </c>
      <c r="F172" s="38" t="s">
        <v>50</v>
      </c>
      <c r="G172" s="19" t="s">
        <v>895</v>
      </c>
      <c r="H172" s="26" t="s">
        <v>967</v>
      </c>
      <c r="I172" s="22">
        <v>45292</v>
      </c>
      <c r="J172" s="22">
        <v>45473</v>
      </c>
      <c r="K172" s="25" t="s">
        <v>339</v>
      </c>
      <c r="L172" s="26" t="s">
        <v>111</v>
      </c>
      <c r="M172" s="26" t="s">
        <v>129</v>
      </c>
      <c r="N172" s="21" t="s">
        <v>124</v>
      </c>
      <c r="O172" s="21" t="s">
        <v>124</v>
      </c>
      <c r="P172" s="26" t="s">
        <v>311</v>
      </c>
      <c r="Q172" s="26" t="s">
        <v>114</v>
      </c>
      <c r="R172" s="21" t="s">
        <v>569</v>
      </c>
      <c r="S172" t="str">
        <f>VLOOKUP(Tabla3[[#This Row],[Perspectiva]],Datos!$F$1:$G$4,2,FALSE)</f>
        <v>DO</v>
      </c>
      <c r="T172" t="str">
        <f>VLOOKUP(Tabla3[[#This Row],[Objetivo Estratégico ]],Datos!$M$1:$N$22,2,FALSE)</f>
        <v>Objetivo7</v>
      </c>
      <c r="U172" t="str">
        <f>VLOOKUP(Tabla3[[#This Row],[Iniciativa estratégica]],Datos!$O$1:$P$22,2,FALSE)</f>
        <v>Iniciativa13</v>
      </c>
    </row>
    <row r="173" spans="1:21" ht="57" x14ac:dyDescent="0.25">
      <c r="A173" s="32" t="s">
        <v>760</v>
      </c>
      <c r="B173" s="37" t="s">
        <v>323</v>
      </c>
      <c r="C173" s="21" t="s">
        <v>39</v>
      </c>
      <c r="D173" s="21" t="s">
        <v>48</v>
      </c>
      <c r="E173" s="38" t="s">
        <v>49</v>
      </c>
      <c r="F173" s="38" t="s">
        <v>50</v>
      </c>
      <c r="G173" s="19" t="s">
        <v>896</v>
      </c>
      <c r="H173" s="26" t="s">
        <v>967</v>
      </c>
      <c r="I173" s="22">
        <v>45292</v>
      </c>
      <c r="J173" s="22">
        <v>45504</v>
      </c>
      <c r="K173" s="25" t="s">
        <v>340</v>
      </c>
      <c r="L173" s="26" t="s">
        <v>111</v>
      </c>
      <c r="M173" s="26" t="s">
        <v>129</v>
      </c>
      <c r="N173" s="21" t="s">
        <v>124</v>
      </c>
      <c r="O173" s="21" t="s">
        <v>124</v>
      </c>
      <c r="P173" s="26" t="s">
        <v>311</v>
      </c>
      <c r="Q173" s="26" t="s">
        <v>114</v>
      </c>
      <c r="R173" s="21" t="s">
        <v>569</v>
      </c>
      <c r="S173" t="str">
        <f>VLOOKUP(Tabla3[[#This Row],[Perspectiva]],Datos!$F$1:$G$4,2,FALSE)</f>
        <v>DO</v>
      </c>
      <c r="T173" t="str">
        <f>VLOOKUP(Tabla3[[#This Row],[Objetivo Estratégico ]],Datos!$M$1:$N$22,2,FALSE)</f>
        <v>Objetivo7</v>
      </c>
      <c r="U173" t="str">
        <f>VLOOKUP(Tabla3[[#This Row],[Iniciativa estratégica]],Datos!$O$1:$P$22,2,FALSE)</f>
        <v>Iniciativa13</v>
      </c>
    </row>
    <row r="174" spans="1:21" ht="57.75" x14ac:dyDescent="0.25">
      <c r="A174" s="32" t="s">
        <v>761</v>
      </c>
      <c r="B174" s="37" t="s">
        <v>323</v>
      </c>
      <c r="C174" s="21" t="s">
        <v>39</v>
      </c>
      <c r="D174" s="21" t="s">
        <v>48</v>
      </c>
      <c r="E174" s="38" t="s">
        <v>49</v>
      </c>
      <c r="F174" s="38" t="s">
        <v>50</v>
      </c>
      <c r="G174" s="19" t="s">
        <v>897</v>
      </c>
      <c r="H174" s="26" t="s">
        <v>967</v>
      </c>
      <c r="I174" s="22">
        <v>45323</v>
      </c>
      <c r="J174" s="22">
        <v>45382</v>
      </c>
      <c r="K174" s="20" t="s">
        <v>341</v>
      </c>
      <c r="L174" s="26" t="s">
        <v>135</v>
      </c>
      <c r="M174" s="26" t="s">
        <v>129</v>
      </c>
      <c r="N174" s="21" t="s">
        <v>124</v>
      </c>
      <c r="O174" s="21" t="s">
        <v>124</v>
      </c>
      <c r="P174" s="26" t="s">
        <v>311</v>
      </c>
      <c r="Q174" s="26" t="s">
        <v>114</v>
      </c>
      <c r="R174" s="21" t="s">
        <v>569</v>
      </c>
      <c r="S174" t="str">
        <f>VLOOKUP(Tabla3[[#This Row],[Perspectiva]],Datos!$F$1:$G$4,2,FALSE)</f>
        <v>DO</v>
      </c>
      <c r="T174" t="str">
        <f>VLOOKUP(Tabla3[[#This Row],[Objetivo Estratégico ]],Datos!$M$1:$N$22,2,FALSE)</f>
        <v>Objetivo7</v>
      </c>
      <c r="U174" t="str">
        <f>VLOOKUP(Tabla3[[#This Row],[Iniciativa estratégica]],Datos!$O$1:$P$22,2,FALSE)</f>
        <v>Iniciativa13</v>
      </c>
    </row>
    <row r="175" spans="1:21" ht="42.75" x14ac:dyDescent="0.25">
      <c r="A175" s="32" t="s">
        <v>762</v>
      </c>
      <c r="B175" s="37" t="s">
        <v>323</v>
      </c>
      <c r="C175" s="21" t="s">
        <v>39</v>
      </c>
      <c r="D175" s="21" t="s">
        <v>48</v>
      </c>
      <c r="E175" s="38" t="s">
        <v>49</v>
      </c>
      <c r="F175" s="38" t="s">
        <v>50</v>
      </c>
      <c r="G175" s="19" t="s">
        <v>898</v>
      </c>
      <c r="H175" s="26" t="s">
        <v>967</v>
      </c>
      <c r="I175" s="22">
        <v>45383</v>
      </c>
      <c r="J175" s="22">
        <v>45473</v>
      </c>
      <c r="K175" s="20" t="s">
        <v>342</v>
      </c>
      <c r="L175" s="26" t="s">
        <v>135</v>
      </c>
      <c r="M175" s="26" t="s">
        <v>129</v>
      </c>
      <c r="N175" s="21" t="s">
        <v>124</v>
      </c>
      <c r="O175" s="21" t="s">
        <v>124</v>
      </c>
      <c r="P175" s="26" t="s">
        <v>311</v>
      </c>
      <c r="Q175" s="26" t="s">
        <v>114</v>
      </c>
      <c r="R175" s="21" t="s">
        <v>569</v>
      </c>
      <c r="S175" t="str">
        <f>VLOOKUP(Tabla3[[#This Row],[Perspectiva]],Datos!$F$1:$G$4,2,FALSE)</f>
        <v>DO</v>
      </c>
      <c r="T175" t="str">
        <f>VLOOKUP(Tabla3[[#This Row],[Objetivo Estratégico ]],Datos!$M$1:$N$22,2,FALSE)</f>
        <v>Objetivo7</v>
      </c>
      <c r="U175" t="str">
        <f>VLOOKUP(Tabla3[[#This Row],[Iniciativa estratégica]],Datos!$O$1:$P$22,2,FALSE)</f>
        <v>Iniciativa13</v>
      </c>
    </row>
    <row r="176" spans="1:21" ht="42.75" x14ac:dyDescent="0.25">
      <c r="A176" s="32" t="s">
        <v>763</v>
      </c>
      <c r="B176" s="37" t="s">
        <v>323</v>
      </c>
      <c r="C176" s="21" t="s">
        <v>39</v>
      </c>
      <c r="D176" s="21" t="s">
        <v>48</v>
      </c>
      <c r="E176" s="38" t="s">
        <v>49</v>
      </c>
      <c r="F176" s="38" t="s">
        <v>50</v>
      </c>
      <c r="G176" s="19" t="s">
        <v>899</v>
      </c>
      <c r="H176" s="26" t="s">
        <v>967</v>
      </c>
      <c r="I176" s="22">
        <v>45474</v>
      </c>
      <c r="J176" s="22">
        <v>45565</v>
      </c>
      <c r="K176" s="20" t="s">
        <v>342</v>
      </c>
      <c r="L176" s="26" t="s">
        <v>135</v>
      </c>
      <c r="M176" s="26" t="s">
        <v>129</v>
      </c>
      <c r="N176" s="21" t="s">
        <v>124</v>
      </c>
      <c r="O176" s="21" t="s">
        <v>124</v>
      </c>
      <c r="P176" s="26" t="s">
        <v>311</v>
      </c>
      <c r="Q176" s="26" t="s">
        <v>114</v>
      </c>
      <c r="R176" s="21" t="s">
        <v>569</v>
      </c>
      <c r="S176" t="str">
        <f>VLOOKUP(Tabla3[[#This Row],[Perspectiva]],Datos!$F$1:$G$4,2,FALSE)</f>
        <v>DO</v>
      </c>
      <c r="T176" t="str">
        <f>VLOOKUP(Tabla3[[#This Row],[Objetivo Estratégico ]],Datos!$M$1:$N$22,2,FALSE)</f>
        <v>Objetivo7</v>
      </c>
      <c r="U176" t="str">
        <f>VLOOKUP(Tabla3[[#This Row],[Iniciativa estratégica]],Datos!$O$1:$P$22,2,FALSE)</f>
        <v>Iniciativa13</v>
      </c>
    </row>
    <row r="177" spans="1:21" ht="42.75" x14ac:dyDescent="0.25">
      <c r="A177" s="32" t="s">
        <v>764</v>
      </c>
      <c r="B177" s="37" t="s">
        <v>323</v>
      </c>
      <c r="C177" s="21" t="s">
        <v>39</v>
      </c>
      <c r="D177" s="21" t="s">
        <v>48</v>
      </c>
      <c r="E177" s="38" t="s">
        <v>49</v>
      </c>
      <c r="F177" s="38" t="s">
        <v>50</v>
      </c>
      <c r="G177" s="19" t="s">
        <v>900</v>
      </c>
      <c r="H177" s="26" t="s">
        <v>967</v>
      </c>
      <c r="I177" s="22">
        <v>45566</v>
      </c>
      <c r="J177" s="22">
        <v>45657</v>
      </c>
      <c r="K177" s="20" t="s">
        <v>342</v>
      </c>
      <c r="L177" s="26" t="s">
        <v>135</v>
      </c>
      <c r="M177" s="26" t="s">
        <v>129</v>
      </c>
      <c r="N177" s="21" t="s">
        <v>124</v>
      </c>
      <c r="O177" s="21" t="s">
        <v>124</v>
      </c>
      <c r="P177" s="26" t="s">
        <v>311</v>
      </c>
      <c r="Q177" s="26" t="s">
        <v>114</v>
      </c>
      <c r="R177" s="21" t="s">
        <v>569</v>
      </c>
      <c r="S177" t="str">
        <f>VLOOKUP(Tabla3[[#This Row],[Perspectiva]],Datos!$F$1:$G$4,2,FALSE)</f>
        <v>DO</v>
      </c>
      <c r="T177" t="str">
        <f>VLOOKUP(Tabla3[[#This Row],[Objetivo Estratégico ]],Datos!$M$1:$N$22,2,FALSE)</f>
        <v>Objetivo7</v>
      </c>
      <c r="U177" t="str">
        <f>VLOOKUP(Tabla3[[#This Row],[Iniciativa estratégica]],Datos!$O$1:$P$22,2,FALSE)</f>
        <v>Iniciativa13</v>
      </c>
    </row>
    <row r="178" spans="1:21" ht="85.5" x14ac:dyDescent="0.25">
      <c r="A178" s="32" t="s">
        <v>765</v>
      </c>
      <c r="B178" s="37" t="s">
        <v>323</v>
      </c>
      <c r="C178" s="21" t="s">
        <v>39</v>
      </c>
      <c r="D178" s="21" t="s">
        <v>48</v>
      </c>
      <c r="E178" s="38" t="s">
        <v>49</v>
      </c>
      <c r="F178" s="38" t="s">
        <v>50</v>
      </c>
      <c r="G178" s="19" t="s">
        <v>901</v>
      </c>
      <c r="H178" s="26" t="s">
        <v>967</v>
      </c>
      <c r="I178" s="22">
        <v>45292</v>
      </c>
      <c r="J178" s="22">
        <v>45382</v>
      </c>
      <c r="K178" s="25" t="s">
        <v>343</v>
      </c>
      <c r="L178" s="26" t="s">
        <v>135</v>
      </c>
      <c r="M178" s="26" t="s">
        <v>129</v>
      </c>
      <c r="N178" s="21" t="s">
        <v>124</v>
      </c>
      <c r="O178" s="21" t="s">
        <v>124</v>
      </c>
      <c r="P178" s="26" t="s">
        <v>311</v>
      </c>
      <c r="Q178" s="26" t="s">
        <v>114</v>
      </c>
      <c r="R178" s="21" t="s">
        <v>569</v>
      </c>
      <c r="S178" t="str">
        <f>VLOOKUP(Tabla3[[#This Row],[Perspectiva]],Datos!$F$1:$G$4,2,FALSE)</f>
        <v>DO</v>
      </c>
      <c r="T178" t="str">
        <f>VLOOKUP(Tabla3[[#This Row],[Objetivo Estratégico ]],Datos!$M$1:$N$22,2,FALSE)</f>
        <v>Objetivo7</v>
      </c>
      <c r="U178" t="str">
        <f>VLOOKUP(Tabla3[[#This Row],[Iniciativa estratégica]],Datos!$O$1:$P$22,2,FALSE)</f>
        <v>Iniciativa13</v>
      </c>
    </row>
    <row r="179" spans="1:21" ht="43.5" x14ac:dyDescent="0.25">
      <c r="A179" s="32" t="s">
        <v>766</v>
      </c>
      <c r="B179" s="37" t="s">
        <v>323</v>
      </c>
      <c r="C179" s="21" t="s">
        <v>39</v>
      </c>
      <c r="D179" s="21" t="s">
        <v>48</v>
      </c>
      <c r="E179" s="38" t="s">
        <v>49</v>
      </c>
      <c r="F179" s="38" t="s">
        <v>50</v>
      </c>
      <c r="G179" s="19" t="s">
        <v>902</v>
      </c>
      <c r="H179" s="26" t="s">
        <v>967</v>
      </c>
      <c r="I179" s="22">
        <v>45383</v>
      </c>
      <c r="J179" s="22">
        <v>45473</v>
      </c>
      <c r="K179" s="20" t="s">
        <v>344</v>
      </c>
      <c r="L179" s="26" t="s">
        <v>135</v>
      </c>
      <c r="M179" s="26" t="s">
        <v>129</v>
      </c>
      <c r="N179" s="21" t="s">
        <v>124</v>
      </c>
      <c r="O179" s="21" t="s">
        <v>124</v>
      </c>
      <c r="P179" s="26" t="s">
        <v>311</v>
      </c>
      <c r="Q179" s="26" t="s">
        <v>114</v>
      </c>
      <c r="R179" s="21" t="s">
        <v>569</v>
      </c>
      <c r="S179" t="str">
        <f>VLOOKUP(Tabla3[[#This Row],[Perspectiva]],Datos!$F$1:$G$4,2,FALSE)</f>
        <v>DO</v>
      </c>
      <c r="T179" t="str">
        <f>VLOOKUP(Tabla3[[#This Row],[Objetivo Estratégico ]],Datos!$M$1:$N$22,2,FALSE)</f>
        <v>Objetivo7</v>
      </c>
      <c r="U179" t="str">
        <f>VLOOKUP(Tabla3[[#This Row],[Iniciativa estratégica]],Datos!$O$1:$P$22,2,FALSE)</f>
        <v>Iniciativa13</v>
      </c>
    </row>
    <row r="180" spans="1:21" ht="43.5" x14ac:dyDescent="0.25">
      <c r="A180" s="32" t="s">
        <v>767</v>
      </c>
      <c r="B180" s="37" t="s">
        <v>323</v>
      </c>
      <c r="C180" s="21" t="s">
        <v>39</v>
      </c>
      <c r="D180" s="21" t="s">
        <v>48</v>
      </c>
      <c r="E180" s="38" t="s">
        <v>49</v>
      </c>
      <c r="F180" s="38" t="s">
        <v>50</v>
      </c>
      <c r="G180" s="19" t="s">
        <v>903</v>
      </c>
      <c r="H180" s="26" t="s">
        <v>967</v>
      </c>
      <c r="I180" s="22">
        <v>45474</v>
      </c>
      <c r="J180" s="22">
        <v>45565</v>
      </c>
      <c r="K180" s="20" t="s">
        <v>344</v>
      </c>
      <c r="L180" s="26" t="s">
        <v>135</v>
      </c>
      <c r="M180" s="26" t="s">
        <v>129</v>
      </c>
      <c r="N180" s="21" t="s">
        <v>124</v>
      </c>
      <c r="O180" s="21" t="s">
        <v>124</v>
      </c>
      <c r="P180" s="26" t="s">
        <v>311</v>
      </c>
      <c r="Q180" s="26" t="s">
        <v>114</v>
      </c>
      <c r="R180" s="21" t="s">
        <v>569</v>
      </c>
      <c r="S180" t="str">
        <f>VLOOKUP(Tabla3[[#This Row],[Perspectiva]],Datos!$F$1:$G$4,2,FALSE)</f>
        <v>DO</v>
      </c>
      <c r="T180" t="str">
        <f>VLOOKUP(Tabla3[[#This Row],[Objetivo Estratégico ]],Datos!$M$1:$N$22,2,FALSE)</f>
        <v>Objetivo7</v>
      </c>
      <c r="U180" t="str">
        <f>VLOOKUP(Tabla3[[#This Row],[Iniciativa estratégica]],Datos!$O$1:$P$22,2,FALSE)</f>
        <v>Iniciativa13</v>
      </c>
    </row>
    <row r="181" spans="1:21" ht="43.5" x14ac:dyDescent="0.25">
      <c r="A181" s="32" t="s">
        <v>768</v>
      </c>
      <c r="B181" s="37" t="s">
        <v>323</v>
      </c>
      <c r="C181" s="21" t="s">
        <v>39</v>
      </c>
      <c r="D181" s="21" t="s">
        <v>48</v>
      </c>
      <c r="E181" s="38" t="s">
        <v>49</v>
      </c>
      <c r="F181" s="38" t="s">
        <v>50</v>
      </c>
      <c r="G181" s="19" t="s">
        <v>904</v>
      </c>
      <c r="H181" s="26" t="s">
        <v>967</v>
      </c>
      <c r="I181" s="22">
        <v>45566</v>
      </c>
      <c r="J181" s="22">
        <v>45657</v>
      </c>
      <c r="K181" s="20" t="s">
        <v>344</v>
      </c>
      <c r="L181" s="26" t="s">
        <v>135</v>
      </c>
      <c r="M181" s="26" t="s">
        <v>129</v>
      </c>
      <c r="N181" s="21" t="s">
        <v>124</v>
      </c>
      <c r="O181" s="21" t="s">
        <v>124</v>
      </c>
      <c r="P181" s="26" t="s">
        <v>311</v>
      </c>
      <c r="Q181" s="26" t="s">
        <v>114</v>
      </c>
      <c r="R181" s="21" t="s">
        <v>569</v>
      </c>
      <c r="S181" t="str">
        <f>VLOOKUP(Tabla3[[#This Row],[Perspectiva]],Datos!$F$1:$G$4,2,FALSE)</f>
        <v>DO</v>
      </c>
      <c r="T181" t="str">
        <f>VLOOKUP(Tabla3[[#This Row],[Objetivo Estratégico ]],Datos!$M$1:$N$22,2,FALSE)</f>
        <v>Objetivo7</v>
      </c>
      <c r="U181" t="str">
        <f>VLOOKUP(Tabla3[[#This Row],[Iniciativa estratégica]],Datos!$O$1:$P$22,2,FALSE)</f>
        <v>Iniciativa13</v>
      </c>
    </row>
    <row r="182" spans="1:21" ht="57" x14ac:dyDescent="0.25">
      <c r="A182" s="32" t="s">
        <v>769</v>
      </c>
      <c r="B182" s="37" t="s">
        <v>323</v>
      </c>
      <c r="C182" s="21" t="s">
        <v>39</v>
      </c>
      <c r="D182" s="21" t="s">
        <v>48</v>
      </c>
      <c r="E182" s="38" t="s">
        <v>49</v>
      </c>
      <c r="F182" s="38" t="s">
        <v>50</v>
      </c>
      <c r="G182" s="19" t="s">
        <v>905</v>
      </c>
      <c r="H182" s="26" t="s">
        <v>967</v>
      </c>
      <c r="I182" s="22">
        <v>45292</v>
      </c>
      <c r="J182" s="22">
        <v>45473</v>
      </c>
      <c r="K182" s="25" t="s">
        <v>345</v>
      </c>
      <c r="L182" s="26" t="s">
        <v>111</v>
      </c>
      <c r="M182" s="26" t="s">
        <v>129</v>
      </c>
      <c r="N182" s="21" t="s">
        <v>124</v>
      </c>
      <c r="O182" s="21" t="s">
        <v>124</v>
      </c>
      <c r="P182" s="26" t="s">
        <v>311</v>
      </c>
      <c r="Q182" s="26" t="s">
        <v>114</v>
      </c>
      <c r="R182" s="21" t="s">
        <v>569</v>
      </c>
      <c r="S182" t="str">
        <f>VLOOKUP(Tabla3[[#This Row],[Perspectiva]],Datos!$F$1:$G$4,2,FALSE)</f>
        <v>DO</v>
      </c>
      <c r="T182" t="str">
        <f>VLOOKUP(Tabla3[[#This Row],[Objetivo Estratégico ]],Datos!$M$1:$N$22,2,FALSE)</f>
        <v>Objetivo7</v>
      </c>
      <c r="U182" t="str">
        <f>VLOOKUP(Tabla3[[#This Row],[Iniciativa estratégica]],Datos!$O$1:$P$22,2,FALSE)</f>
        <v>Iniciativa13</v>
      </c>
    </row>
    <row r="183" spans="1:21" ht="85.5" x14ac:dyDescent="0.25">
      <c r="A183" s="32" t="s">
        <v>770</v>
      </c>
      <c r="B183" s="37" t="s">
        <v>323</v>
      </c>
      <c r="C183" s="21" t="s">
        <v>39</v>
      </c>
      <c r="D183" s="21" t="s">
        <v>48</v>
      </c>
      <c r="E183" s="38" t="s">
        <v>49</v>
      </c>
      <c r="F183" s="38" t="s">
        <v>50</v>
      </c>
      <c r="G183" s="19" t="s">
        <v>906</v>
      </c>
      <c r="H183" s="26" t="s">
        <v>967</v>
      </c>
      <c r="I183" s="22">
        <v>45292</v>
      </c>
      <c r="J183" s="22">
        <v>45473</v>
      </c>
      <c r="K183" s="25" t="s">
        <v>346</v>
      </c>
      <c r="L183" s="26" t="s">
        <v>111</v>
      </c>
      <c r="M183" s="26" t="s">
        <v>129</v>
      </c>
      <c r="N183" s="21" t="s">
        <v>124</v>
      </c>
      <c r="O183" s="21" t="s">
        <v>124</v>
      </c>
      <c r="P183" s="26" t="s">
        <v>311</v>
      </c>
      <c r="Q183" s="26" t="s">
        <v>114</v>
      </c>
      <c r="R183" s="21" t="s">
        <v>569</v>
      </c>
      <c r="S183" t="str">
        <f>VLOOKUP(Tabla3[[#This Row],[Perspectiva]],Datos!$F$1:$G$4,2,FALSE)</f>
        <v>DO</v>
      </c>
      <c r="T183" t="str">
        <f>VLOOKUP(Tabla3[[#This Row],[Objetivo Estratégico ]],Datos!$M$1:$N$22,2,FALSE)</f>
        <v>Objetivo7</v>
      </c>
      <c r="U183" t="str">
        <f>VLOOKUP(Tabla3[[#This Row],[Iniciativa estratégica]],Datos!$O$1:$P$22,2,FALSE)</f>
        <v>Iniciativa13</v>
      </c>
    </row>
    <row r="184" spans="1:21" ht="47.25" customHeight="1" x14ac:dyDescent="0.25">
      <c r="A184" s="32" t="s">
        <v>771</v>
      </c>
      <c r="B184" s="37" t="s">
        <v>323</v>
      </c>
      <c r="C184" s="21" t="s">
        <v>39</v>
      </c>
      <c r="D184" s="21" t="s">
        <v>48</v>
      </c>
      <c r="E184" s="38" t="s">
        <v>49</v>
      </c>
      <c r="F184" s="38" t="s">
        <v>50</v>
      </c>
      <c r="G184" s="19" t="s">
        <v>907</v>
      </c>
      <c r="H184" s="26" t="s">
        <v>967</v>
      </c>
      <c r="I184" s="22">
        <v>45292</v>
      </c>
      <c r="J184" s="22">
        <v>45473</v>
      </c>
      <c r="K184" s="25" t="s">
        <v>347</v>
      </c>
      <c r="L184" s="26" t="s">
        <v>111</v>
      </c>
      <c r="M184" s="26" t="s">
        <v>129</v>
      </c>
      <c r="N184" s="21" t="s">
        <v>124</v>
      </c>
      <c r="O184" s="21" t="s">
        <v>124</v>
      </c>
      <c r="P184" s="26" t="s">
        <v>311</v>
      </c>
      <c r="Q184" s="26" t="s">
        <v>114</v>
      </c>
      <c r="R184" s="21" t="s">
        <v>569</v>
      </c>
      <c r="S184" t="str">
        <f>VLOOKUP(Tabla3[[#This Row],[Perspectiva]],Datos!$F$1:$G$4,2,FALSE)</f>
        <v>DO</v>
      </c>
      <c r="T184" t="str">
        <f>VLOOKUP(Tabla3[[#This Row],[Objetivo Estratégico ]],Datos!$M$1:$N$22,2,FALSE)</f>
        <v>Objetivo7</v>
      </c>
      <c r="U184" t="str">
        <f>VLOOKUP(Tabla3[[#This Row],[Iniciativa estratégica]],Datos!$O$1:$P$22,2,FALSE)</f>
        <v>Iniciativa13</v>
      </c>
    </row>
    <row r="185" spans="1:21" ht="85.5" x14ac:dyDescent="0.25">
      <c r="A185" s="32" t="s">
        <v>772</v>
      </c>
      <c r="B185" s="37" t="s">
        <v>323</v>
      </c>
      <c r="C185" s="21" t="s">
        <v>39</v>
      </c>
      <c r="D185" s="21" t="s">
        <v>48</v>
      </c>
      <c r="E185" s="38" t="s">
        <v>49</v>
      </c>
      <c r="F185" s="38" t="s">
        <v>50</v>
      </c>
      <c r="G185" s="19" t="s">
        <v>908</v>
      </c>
      <c r="H185" s="26" t="s">
        <v>967</v>
      </c>
      <c r="I185" s="22">
        <v>45292</v>
      </c>
      <c r="J185" s="22">
        <v>45473</v>
      </c>
      <c r="K185" s="25" t="s">
        <v>348</v>
      </c>
      <c r="L185" s="26" t="s">
        <v>111</v>
      </c>
      <c r="M185" s="26" t="s">
        <v>129</v>
      </c>
      <c r="N185" s="21" t="s">
        <v>124</v>
      </c>
      <c r="O185" s="21" t="s">
        <v>124</v>
      </c>
      <c r="P185" s="26" t="s">
        <v>311</v>
      </c>
      <c r="Q185" s="26" t="s">
        <v>114</v>
      </c>
      <c r="R185" s="21" t="s">
        <v>569</v>
      </c>
      <c r="S185" t="str">
        <f>VLOOKUP(Tabla3[[#This Row],[Perspectiva]],Datos!$F$1:$G$4,2,FALSE)</f>
        <v>DO</v>
      </c>
      <c r="T185" t="str">
        <f>VLOOKUP(Tabla3[[#This Row],[Objetivo Estratégico ]],Datos!$M$1:$N$22,2,FALSE)</f>
        <v>Objetivo7</v>
      </c>
      <c r="U185" t="str">
        <f>VLOOKUP(Tabla3[[#This Row],[Iniciativa estratégica]],Datos!$O$1:$P$22,2,FALSE)</f>
        <v>Iniciativa13</v>
      </c>
    </row>
    <row r="186" spans="1:21" ht="85.5" x14ac:dyDescent="0.25">
      <c r="A186" s="32" t="s">
        <v>773</v>
      </c>
      <c r="B186" s="37" t="s">
        <v>323</v>
      </c>
      <c r="C186" s="21" t="s">
        <v>39</v>
      </c>
      <c r="D186" s="21" t="s">
        <v>48</v>
      </c>
      <c r="E186" s="38" t="s">
        <v>49</v>
      </c>
      <c r="F186" s="38" t="s">
        <v>50</v>
      </c>
      <c r="G186" s="19" t="s">
        <v>909</v>
      </c>
      <c r="H186" s="26" t="s">
        <v>967</v>
      </c>
      <c r="I186" s="22">
        <v>45292</v>
      </c>
      <c r="J186" s="22">
        <v>45473</v>
      </c>
      <c r="K186" s="25" t="s">
        <v>349</v>
      </c>
      <c r="L186" s="26" t="s">
        <v>111</v>
      </c>
      <c r="M186" s="26" t="s">
        <v>129</v>
      </c>
      <c r="N186" s="21" t="s">
        <v>124</v>
      </c>
      <c r="O186" s="21" t="s">
        <v>124</v>
      </c>
      <c r="P186" s="26" t="s">
        <v>311</v>
      </c>
      <c r="Q186" s="26" t="s">
        <v>114</v>
      </c>
      <c r="R186" s="21" t="s">
        <v>569</v>
      </c>
      <c r="S186" t="str">
        <f>VLOOKUP(Tabla3[[#This Row],[Perspectiva]],Datos!$F$1:$G$4,2,FALSE)</f>
        <v>DO</v>
      </c>
      <c r="T186" t="str">
        <f>VLOOKUP(Tabla3[[#This Row],[Objetivo Estratégico ]],Datos!$M$1:$N$22,2,FALSE)</f>
        <v>Objetivo7</v>
      </c>
      <c r="U186" t="str">
        <f>VLOOKUP(Tabla3[[#This Row],[Iniciativa estratégica]],Datos!$O$1:$P$22,2,FALSE)</f>
        <v>Iniciativa13</v>
      </c>
    </row>
    <row r="187" spans="1:21" ht="71.25" x14ac:dyDescent="0.25">
      <c r="A187" s="32" t="s">
        <v>774</v>
      </c>
      <c r="B187" s="37" t="s">
        <v>323</v>
      </c>
      <c r="C187" s="21" t="s">
        <v>39</v>
      </c>
      <c r="D187" s="21" t="s">
        <v>48</v>
      </c>
      <c r="E187" s="38" t="s">
        <v>49</v>
      </c>
      <c r="F187" s="38" t="s">
        <v>50</v>
      </c>
      <c r="G187" s="19" t="s">
        <v>910</v>
      </c>
      <c r="H187" s="26" t="s">
        <v>967</v>
      </c>
      <c r="I187" s="22">
        <v>45292</v>
      </c>
      <c r="J187" s="22">
        <v>45565</v>
      </c>
      <c r="K187" s="25" t="s">
        <v>350</v>
      </c>
      <c r="L187" s="26" t="s">
        <v>111</v>
      </c>
      <c r="M187" s="26" t="s">
        <v>129</v>
      </c>
      <c r="N187" s="21" t="s">
        <v>124</v>
      </c>
      <c r="O187" s="21" t="s">
        <v>124</v>
      </c>
      <c r="P187" s="26" t="s">
        <v>311</v>
      </c>
      <c r="Q187" s="26" t="s">
        <v>114</v>
      </c>
      <c r="R187" s="21" t="s">
        <v>569</v>
      </c>
      <c r="S187" t="str">
        <f>VLOOKUP(Tabla3[[#This Row],[Perspectiva]],Datos!$F$1:$G$4,2,FALSE)</f>
        <v>DO</v>
      </c>
      <c r="T187" t="str">
        <f>VLOOKUP(Tabla3[[#This Row],[Objetivo Estratégico ]],Datos!$M$1:$N$22,2,FALSE)</f>
        <v>Objetivo7</v>
      </c>
      <c r="U187" t="str">
        <f>VLOOKUP(Tabla3[[#This Row],[Iniciativa estratégica]],Datos!$O$1:$P$22,2,FALSE)</f>
        <v>Iniciativa13</v>
      </c>
    </row>
    <row r="188" spans="1:21" ht="43.5" x14ac:dyDescent="0.25">
      <c r="A188" s="32" t="s">
        <v>775</v>
      </c>
      <c r="B188" s="37" t="s">
        <v>323</v>
      </c>
      <c r="C188" s="21" t="s">
        <v>39</v>
      </c>
      <c r="D188" s="21" t="s">
        <v>48</v>
      </c>
      <c r="E188" s="38" t="s">
        <v>49</v>
      </c>
      <c r="F188" s="38" t="s">
        <v>50</v>
      </c>
      <c r="G188" s="19" t="s">
        <v>911</v>
      </c>
      <c r="H188" s="26" t="s">
        <v>967</v>
      </c>
      <c r="I188" s="22">
        <v>45473</v>
      </c>
      <c r="J188" s="22">
        <v>45565</v>
      </c>
      <c r="K188" s="25" t="s">
        <v>351</v>
      </c>
      <c r="L188" s="26" t="s">
        <v>111</v>
      </c>
      <c r="M188" s="26" t="s">
        <v>129</v>
      </c>
      <c r="N188" s="21" t="s">
        <v>124</v>
      </c>
      <c r="O188" s="21" t="s">
        <v>124</v>
      </c>
      <c r="P188" s="26" t="s">
        <v>311</v>
      </c>
      <c r="Q188" s="26" t="s">
        <v>114</v>
      </c>
      <c r="R188" s="21" t="s">
        <v>569</v>
      </c>
      <c r="S188" t="str">
        <f>VLOOKUP(Tabla3[[#This Row],[Perspectiva]],Datos!$F$1:$G$4,2,FALSE)</f>
        <v>DO</v>
      </c>
      <c r="T188" t="str">
        <f>VLOOKUP(Tabla3[[#This Row],[Objetivo Estratégico ]],Datos!$M$1:$N$22,2,FALSE)</f>
        <v>Objetivo7</v>
      </c>
      <c r="U188" t="str">
        <f>VLOOKUP(Tabla3[[#This Row],[Iniciativa estratégica]],Datos!$O$1:$P$22,2,FALSE)</f>
        <v>Iniciativa13</v>
      </c>
    </row>
    <row r="189" spans="1:21" ht="43.5" x14ac:dyDescent="0.25">
      <c r="A189" s="32" t="s">
        <v>776</v>
      </c>
      <c r="B189" s="37" t="s">
        <v>323</v>
      </c>
      <c r="C189" s="21" t="s">
        <v>39</v>
      </c>
      <c r="D189" s="21" t="s">
        <v>48</v>
      </c>
      <c r="E189" s="38" t="s">
        <v>49</v>
      </c>
      <c r="F189" s="38" t="s">
        <v>50</v>
      </c>
      <c r="G189" s="19" t="s">
        <v>912</v>
      </c>
      <c r="H189" s="26" t="s">
        <v>967</v>
      </c>
      <c r="I189" s="22">
        <v>45565</v>
      </c>
      <c r="J189" s="22">
        <v>45657</v>
      </c>
      <c r="K189" s="25" t="s">
        <v>351</v>
      </c>
      <c r="L189" s="26" t="s">
        <v>111</v>
      </c>
      <c r="M189" s="26" t="s">
        <v>129</v>
      </c>
      <c r="N189" s="21" t="s">
        <v>124</v>
      </c>
      <c r="O189" s="21" t="s">
        <v>124</v>
      </c>
      <c r="P189" s="26" t="s">
        <v>311</v>
      </c>
      <c r="Q189" s="26" t="s">
        <v>114</v>
      </c>
      <c r="R189" s="21" t="s">
        <v>569</v>
      </c>
      <c r="S189" t="str">
        <f>VLOOKUP(Tabla3[[#This Row],[Perspectiva]],Datos!$F$1:$G$4,2,FALSE)</f>
        <v>DO</v>
      </c>
      <c r="T189" t="str">
        <f>VLOOKUP(Tabla3[[#This Row],[Objetivo Estratégico ]],Datos!$M$1:$N$22,2,FALSE)</f>
        <v>Objetivo7</v>
      </c>
      <c r="U189" t="str">
        <f>VLOOKUP(Tabla3[[#This Row],[Iniciativa estratégica]],Datos!$O$1:$P$22,2,FALSE)</f>
        <v>Iniciativa13</v>
      </c>
    </row>
    <row r="190" spans="1:21" ht="57.75" x14ac:dyDescent="0.25">
      <c r="A190" s="32" t="s">
        <v>777</v>
      </c>
      <c r="B190" s="37" t="s">
        <v>323</v>
      </c>
      <c r="C190" s="21" t="s">
        <v>39</v>
      </c>
      <c r="D190" s="21" t="s">
        <v>48</v>
      </c>
      <c r="E190" s="38" t="s">
        <v>49</v>
      </c>
      <c r="F190" s="38" t="s">
        <v>50</v>
      </c>
      <c r="G190" s="18" t="s">
        <v>913</v>
      </c>
      <c r="H190" s="26" t="s">
        <v>967</v>
      </c>
      <c r="I190" s="22">
        <v>45292</v>
      </c>
      <c r="J190" s="22">
        <v>45381</v>
      </c>
      <c r="K190" s="25" t="s">
        <v>352</v>
      </c>
      <c r="L190" s="26" t="s">
        <v>111</v>
      </c>
      <c r="M190" s="26" t="s">
        <v>129</v>
      </c>
      <c r="N190" s="21" t="s">
        <v>124</v>
      </c>
      <c r="O190" s="21" t="s">
        <v>124</v>
      </c>
      <c r="P190" s="26" t="s">
        <v>311</v>
      </c>
      <c r="Q190" s="26" t="s">
        <v>114</v>
      </c>
      <c r="R190" s="21" t="s">
        <v>569</v>
      </c>
      <c r="S190" t="str">
        <f>VLOOKUP(Tabla3[[#This Row],[Perspectiva]],Datos!$F$1:$G$4,2,FALSE)</f>
        <v>DO</v>
      </c>
      <c r="T190" t="str">
        <f>VLOOKUP(Tabla3[[#This Row],[Objetivo Estratégico ]],Datos!$M$1:$N$22,2,FALSE)</f>
        <v>Objetivo7</v>
      </c>
      <c r="U190" t="str">
        <f>VLOOKUP(Tabla3[[#This Row],[Iniciativa estratégica]],Datos!$O$1:$P$22,2,FALSE)</f>
        <v>Iniciativa13</v>
      </c>
    </row>
    <row r="191" spans="1:21" ht="57.75" x14ac:dyDescent="0.25">
      <c r="A191" s="32" t="s">
        <v>778</v>
      </c>
      <c r="B191" s="37" t="s">
        <v>323</v>
      </c>
      <c r="C191" s="21" t="s">
        <v>39</v>
      </c>
      <c r="D191" s="21" t="s">
        <v>48</v>
      </c>
      <c r="E191" s="38" t="s">
        <v>49</v>
      </c>
      <c r="F191" s="38" t="s">
        <v>50</v>
      </c>
      <c r="G191" s="18" t="s">
        <v>914</v>
      </c>
      <c r="H191" s="26" t="s">
        <v>967</v>
      </c>
      <c r="I191" s="22">
        <v>45383</v>
      </c>
      <c r="J191" s="22">
        <v>45473</v>
      </c>
      <c r="K191" s="25" t="s">
        <v>352</v>
      </c>
      <c r="L191" s="26" t="s">
        <v>111</v>
      </c>
      <c r="M191" s="26" t="s">
        <v>129</v>
      </c>
      <c r="N191" s="21" t="s">
        <v>124</v>
      </c>
      <c r="O191" s="21" t="s">
        <v>124</v>
      </c>
      <c r="P191" s="26" t="s">
        <v>311</v>
      </c>
      <c r="Q191" s="26" t="s">
        <v>114</v>
      </c>
      <c r="R191" s="21" t="s">
        <v>569</v>
      </c>
      <c r="S191" t="str">
        <f>VLOOKUP(Tabla3[[#This Row],[Perspectiva]],Datos!$F$1:$G$4,2,FALSE)</f>
        <v>DO</v>
      </c>
      <c r="T191" t="str">
        <f>VLOOKUP(Tabla3[[#This Row],[Objetivo Estratégico ]],Datos!$M$1:$N$22,2,FALSE)</f>
        <v>Objetivo7</v>
      </c>
      <c r="U191" t="str">
        <f>VLOOKUP(Tabla3[[#This Row],[Iniciativa estratégica]],Datos!$O$1:$P$22,2,FALSE)</f>
        <v>Iniciativa13</v>
      </c>
    </row>
    <row r="192" spans="1:21" ht="57.75" x14ac:dyDescent="0.25">
      <c r="A192" s="32" t="s">
        <v>779</v>
      </c>
      <c r="B192" s="37" t="s">
        <v>323</v>
      </c>
      <c r="C192" s="21" t="s">
        <v>39</v>
      </c>
      <c r="D192" s="21" t="s">
        <v>48</v>
      </c>
      <c r="E192" s="38" t="s">
        <v>49</v>
      </c>
      <c r="F192" s="38" t="s">
        <v>50</v>
      </c>
      <c r="G192" s="18" t="s">
        <v>915</v>
      </c>
      <c r="H192" s="26" t="s">
        <v>967</v>
      </c>
      <c r="I192" s="22">
        <v>45474</v>
      </c>
      <c r="J192" s="22">
        <v>45565</v>
      </c>
      <c r="K192" s="25" t="s">
        <v>352</v>
      </c>
      <c r="L192" s="26" t="s">
        <v>111</v>
      </c>
      <c r="M192" s="26" t="s">
        <v>129</v>
      </c>
      <c r="N192" s="21" t="s">
        <v>124</v>
      </c>
      <c r="O192" s="21" t="s">
        <v>124</v>
      </c>
      <c r="P192" s="26" t="s">
        <v>311</v>
      </c>
      <c r="Q192" s="26" t="s">
        <v>114</v>
      </c>
      <c r="R192" s="21" t="s">
        <v>569</v>
      </c>
      <c r="S192" t="str">
        <f>VLOOKUP(Tabla3[[#This Row],[Perspectiva]],Datos!$F$1:$G$4,2,FALSE)</f>
        <v>DO</v>
      </c>
      <c r="T192" t="str">
        <f>VLOOKUP(Tabla3[[#This Row],[Objetivo Estratégico ]],Datos!$M$1:$N$22,2,FALSE)</f>
        <v>Objetivo7</v>
      </c>
      <c r="U192" t="str">
        <f>VLOOKUP(Tabla3[[#This Row],[Iniciativa estratégica]],Datos!$O$1:$P$22,2,FALSE)</f>
        <v>Iniciativa13</v>
      </c>
    </row>
    <row r="193" spans="1:21" ht="57.75" x14ac:dyDescent="0.25">
      <c r="A193" s="32" t="s">
        <v>780</v>
      </c>
      <c r="B193" s="37" t="s">
        <v>323</v>
      </c>
      <c r="C193" s="21" t="s">
        <v>39</v>
      </c>
      <c r="D193" s="21" t="s">
        <v>48</v>
      </c>
      <c r="E193" s="38" t="s">
        <v>49</v>
      </c>
      <c r="F193" s="38" t="s">
        <v>50</v>
      </c>
      <c r="G193" s="18" t="s">
        <v>916</v>
      </c>
      <c r="H193" s="26" t="s">
        <v>967</v>
      </c>
      <c r="I193" s="22">
        <v>45566</v>
      </c>
      <c r="J193" s="22">
        <v>45657</v>
      </c>
      <c r="K193" s="25" t="s">
        <v>352</v>
      </c>
      <c r="L193" s="26" t="s">
        <v>111</v>
      </c>
      <c r="M193" s="26" t="s">
        <v>129</v>
      </c>
      <c r="N193" s="21" t="s">
        <v>124</v>
      </c>
      <c r="O193" s="21" t="s">
        <v>124</v>
      </c>
      <c r="P193" s="26" t="s">
        <v>311</v>
      </c>
      <c r="Q193" s="26" t="s">
        <v>114</v>
      </c>
      <c r="R193" s="21" t="s">
        <v>569</v>
      </c>
      <c r="S193" t="str">
        <f>VLOOKUP(Tabla3[[#This Row],[Perspectiva]],Datos!$F$1:$G$4,2,FALSE)</f>
        <v>DO</v>
      </c>
      <c r="T193" t="str">
        <f>VLOOKUP(Tabla3[[#This Row],[Objetivo Estratégico ]],Datos!$M$1:$N$22,2,FALSE)</f>
        <v>Objetivo7</v>
      </c>
      <c r="U193" t="str">
        <f>VLOOKUP(Tabla3[[#This Row],[Iniciativa estratégica]],Datos!$O$1:$P$22,2,FALSE)</f>
        <v>Iniciativa13</v>
      </c>
    </row>
    <row r="194" spans="1:21" ht="42.75" x14ac:dyDescent="0.25">
      <c r="A194" s="32" t="s">
        <v>781</v>
      </c>
      <c r="B194" s="37" t="s">
        <v>323</v>
      </c>
      <c r="C194" s="21" t="s">
        <v>39</v>
      </c>
      <c r="D194" s="21" t="s">
        <v>48</v>
      </c>
      <c r="E194" s="38" t="s">
        <v>49</v>
      </c>
      <c r="F194" s="38" t="s">
        <v>50</v>
      </c>
      <c r="G194" s="19" t="s">
        <v>917</v>
      </c>
      <c r="H194" s="26" t="s">
        <v>967</v>
      </c>
      <c r="I194" s="22">
        <v>45566</v>
      </c>
      <c r="J194" s="22">
        <v>45657</v>
      </c>
      <c r="K194" s="25" t="s">
        <v>353</v>
      </c>
      <c r="L194" s="26" t="s">
        <v>111</v>
      </c>
      <c r="M194" s="26" t="s">
        <v>129</v>
      </c>
      <c r="N194" s="21" t="s">
        <v>124</v>
      </c>
      <c r="O194" s="21" t="s">
        <v>124</v>
      </c>
      <c r="P194" s="26" t="s">
        <v>311</v>
      </c>
      <c r="Q194" s="26" t="s">
        <v>114</v>
      </c>
      <c r="R194" s="21" t="s">
        <v>569</v>
      </c>
      <c r="S194" t="str">
        <f>VLOOKUP(Tabla3[[#This Row],[Perspectiva]],Datos!$F$1:$G$4,2,FALSE)</f>
        <v>DO</v>
      </c>
      <c r="T194" t="str">
        <f>VLOOKUP(Tabla3[[#This Row],[Objetivo Estratégico ]],Datos!$M$1:$N$22,2,FALSE)</f>
        <v>Objetivo7</v>
      </c>
      <c r="U194" t="str">
        <f>VLOOKUP(Tabla3[[#This Row],[Iniciativa estratégica]],Datos!$O$1:$P$22,2,FALSE)</f>
        <v>Iniciativa13</v>
      </c>
    </row>
    <row r="195" spans="1:21" ht="71.25" x14ac:dyDescent="0.25">
      <c r="A195" s="32" t="s">
        <v>782</v>
      </c>
      <c r="B195" s="37" t="s">
        <v>323</v>
      </c>
      <c r="C195" s="21" t="s">
        <v>39</v>
      </c>
      <c r="D195" s="21" t="s">
        <v>48</v>
      </c>
      <c r="E195" s="38" t="s">
        <v>49</v>
      </c>
      <c r="F195" s="38" t="s">
        <v>50</v>
      </c>
      <c r="G195" s="19" t="s">
        <v>918</v>
      </c>
      <c r="H195" s="26" t="s">
        <v>967</v>
      </c>
      <c r="I195" s="22">
        <v>45292</v>
      </c>
      <c r="J195" s="22">
        <v>45596</v>
      </c>
      <c r="K195" s="25" t="s">
        <v>354</v>
      </c>
      <c r="L195" s="26" t="s">
        <v>111</v>
      </c>
      <c r="M195" s="26" t="s">
        <v>129</v>
      </c>
      <c r="N195" s="21" t="s">
        <v>124</v>
      </c>
      <c r="O195" s="21" t="s">
        <v>124</v>
      </c>
      <c r="P195" s="26" t="s">
        <v>311</v>
      </c>
      <c r="Q195" s="26" t="s">
        <v>114</v>
      </c>
      <c r="R195" s="21" t="s">
        <v>569</v>
      </c>
      <c r="S195" t="str">
        <f>VLOOKUP(Tabla3[[#This Row],[Perspectiva]],Datos!$F$1:$G$4,2,FALSE)</f>
        <v>DO</v>
      </c>
      <c r="T195" t="str">
        <f>VLOOKUP(Tabla3[[#This Row],[Objetivo Estratégico ]],Datos!$M$1:$N$22,2,FALSE)</f>
        <v>Objetivo7</v>
      </c>
      <c r="U195" t="str">
        <f>VLOOKUP(Tabla3[[#This Row],[Iniciativa estratégica]],Datos!$O$1:$P$22,2,FALSE)</f>
        <v>Iniciativa13</v>
      </c>
    </row>
    <row r="196" spans="1:21" ht="42.75" x14ac:dyDescent="0.25">
      <c r="A196" s="32" t="s">
        <v>783</v>
      </c>
      <c r="B196" s="37" t="s">
        <v>323</v>
      </c>
      <c r="C196" s="21" t="s">
        <v>39</v>
      </c>
      <c r="D196" s="21" t="s">
        <v>48</v>
      </c>
      <c r="E196" s="38" t="s">
        <v>49</v>
      </c>
      <c r="F196" s="38" t="s">
        <v>50</v>
      </c>
      <c r="G196" s="19" t="s">
        <v>919</v>
      </c>
      <c r="H196" s="26" t="s">
        <v>967</v>
      </c>
      <c r="I196" s="22">
        <v>45292</v>
      </c>
      <c r="J196" s="22">
        <v>45382</v>
      </c>
      <c r="K196" s="25" t="s">
        <v>355</v>
      </c>
      <c r="L196" s="26" t="s">
        <v>111</v>
      </c>
      <c r="M196" s="26" t="s">
        <v>129</v>
      </c>
      <c r="N196" s="21" t="s">
        <v>124</v>
      </c>
      <c r="O196" s="21" t="s">
        <v>124</v>
      </c>
      <c r="P196" s="26" t="s">
        <v>311</v>
      </c>
      <c r="Q196" s="26" t="s">
        <v>154</v>
      </c>
      <c r="R196" s="21" t="s">
        <v>569</v>
      </c>
      <c r="S196" t="str">
        <f>VLOOKUP(Tabla3[[#This Row],[Perspectiva]],Datos!$F$1:$G$4,2,FALSE)</f>
        <v>DO</v>
      </c>
      <c r="T196" t="str">
        <f>VLOOKUP(Tabla3[[#This Row],[Objetivo Estratégico ]],Datos!$M$1:$N$22,2,FALSE)</f>
        <v>Objetivo7</v>
      </c>
      <c r="U196" t="str">
        <f>VLOOKUP(Tabla3[[#This Row],[Iniciativa estratégica]],Datos!$O$1:$P$22,2,FALSE)</f>
        <v>Iniciativa13</v>
      </c>
    </row>
    <row r="197" spans="1:21" ht="43.5" x14ac:dyDescent="0.25">
      <c r="A197" s="32" t="s">
        <v>784</v>
      </c>
      <c r="B197" s="37" t="s">
        <v>323</v>
      </c>
      <c r="C197" s="21" t="s">
        <v>39</v>
      </c>
      <c r="D197" s="21" t="s">
        <v>48</v>
      </c>
      <c r="E197" s="38" t="s">
        <v>49</v>
      </c>
      <c r="F197" s="38" t="s">
        <v>50</v>
      </c>
      <c r="G197" s="19" t="s">
        <v>920</v>
      </c>
      <c r="H197" s="26" t="s">
        <v>967</v>
      </c>
      <c r="I197" s="22">
        <v>45292</v>
      </c>
      <c r="J197" s="22">
        <v>45382</v>
      </c>
      <c r="K197" s="25" t="s">
        <v>356</v>
      </c>
      <c r="L197" s="26" t="s">
        <v>111</v>
      </c>
      <c r="M197" s="26" t="s">
        <v>129</v>
      </c>
      <c r="N197" s="21" t="s">
        <v>124</v>
      </c>
      <c r="O197" s="21" t="s">
        <v>124</v>
      </c>
      <c r="P197" s="26" t="s">
        <v>311</v>
      </c>
      <c r="Q197" s="26" t="s">
        <v>154</v>
      </c>
      <c r="R197" s="21" t="s">
        <v>569</v>
      </c>
      <c r="S197" t="str">
        <f>VLOOKUP(Tabla3[[#This Row],[Perspectiva]],Datos!$F$1:$G$4,2,FALSE)</f>
        <v>DO</v>
      </c>
      <c r="T197" t="str">
        <f>VLOOKUP(Tabla3[[#This Row],[Objetivo Estratégico ]],Datos!$M$1:$N$22,2,FALSE)</f>
        <v>Objetivo7</v>
      </c>
      <c r="U197" t="str">
        <f>VLOOKUP(Tabla3[[#This Row],[Iniciativa estratégica]],Datos!$O$1:$P$22,2,FALSE)</f>
        <v>Iniciativa13</v>
      </c>
    </row>
    <row r="198" spans="1:21" ht="42.75" x14ac:dyDescent="0.25">
      <c r="A198" s="32" t="s">
        <v>785</v>
      </c>
      <c r="B198" s="37" t="s">
        <v>323</v>
      </c>
      <c r="C198" s="21" t="s">
        <v>39</v>
      </c>
      <c r="D198" s="21" t="s">
        <v>48</v>
      </c>
      <c r="E198" s="38" t="s">
        <v>49</v>
      </c>
      <c r="F198" s="38" t="s">
        <v>50</v>
      </c>
      <c r="G198" s="19" t="s">
        <v>921</v>
      </c>
      <c r="H198" s="26" t="s">
        <v>967</v>
      </c>
      <c r="I198" s="22">
        <v>45292</v>
      </c>
      <c r="J198" s="22">
        <v>45350</v>
      </c>
      <c r="K198" s="25" t="s">
        <v>357</v>
      </c>
      <c r="L198" s="26" t="s">
        <v>111</v>
      </c>
      <c r="M198" s="26" t="s">
        <v>129</v>
      </c>
      <c r="N198" s="21" t="s">
        <v>124</v>
      </c>
      <c r="O198" s="21" t="s">
        <v>124</v>
      </c>
      <c r="P198" s="26" t="s">
        <v>311</v>
      </c>
      <c r="Q198" s="26" t="s">
        <v>154</v>
      </c>
      <c r="R198" s="21" t="s">
        <v>569</v>
      </c>
      <c r="S198" t="str">
        <f>VLOOKUP(Tabla3[[#This Row],[Perspectiva]],Datos!$F$1:$G$4,2,FALSE)</f>
        <v>DO</v>
      </c>
      <c r="T198" t="str">
        <f>VLOOKUP(Tabla3[[#This Row],[Objetivo Estratégico ]],Datos!$M$1:$N$22,2,FALSE)</f>
        <v>Objetivo7</v>
      </c>
      <c r="U198" t="str">
        <f>VLOOKUP(Tabla3[[#This Row],[Iniciativa estratégica]],Datos!$O$1:$P$22,2,FALSE)</f>
        <v>Iniciativa13</v>
      </c>
    </row>
    <row r="199" spans="1:21" ht="42.75" x14ac:dyDescent="0.25">
      <c r="A199" s="32" t="s">
        <v>786</v>
      </c>
      <c r="B199" s="37" t="s">
        <v>323</v>
      </c>
      <c r="C199" s="21" t="s">
        <v>39</v>
      </c>
      <c r="D199" s="21" t="s">
        <v>48</v>
      </c>
      <c r="E199" s="38" t="s">
        <v>49</v>
      </c>
      <c r="F199" s="38" t="s">
        <v>50</v>
      </c>
      <c r="G199" s="19" t="s">
        <v>922</v>
      </c>
      <c r="H199" s="26" t="s">
        <v>967</v>
      </c>
      <c r="I199" s="22">
        <v>45292</v>
      </c>
      <c r="J199" s="22">
        <v>45382</v>
      </c>
      <c r="K199" s="25" t="s">
        <v>358</v>
      </c>
      <c r="L199" s="26" t="s">
        <v>111</v>
      </c>
      <c r="M199" s="26" t="s">
        <v>129</v>
      </c>
      <c r="N199" s="21" t="s">
        <v>124</v>
      </c>
      <c r="O199" s="21" t="s">
        <v>124</v>
      </c>
      <c r="P199" s="26" t="s">
        <v>311</v>
      </c>
      <c r="Q199" s="26" t="s">
        <v>154</v>
      </c>
      <c r="R199" s="21" t="s">
        <v>569</v>
      </c>
      <c r="S199" t="str">
        <f>VLOOKUP(Tabla3[[#This Row],[Perspectiva]],Datos!$F$1:$G$4,2,FALSE)</f>
        <v>DO</v>
      </c>
      <c r="T199" t="str">
        <f>VLOOKUP(Tabla3[[#This Row],[Objetivo Estratégico ]],Datos!$M$1:$N$22,2,FALSE)</f>
        <v>Objetivo7</v>
      </c>
      <c r="U199" t="str">
        <f>VLOOKUP(Tabla3[[#This Row],[Iniciativa estratégica]],Datos!$O$1:$P$22,2,FALSE)</f>
        <v>Iniciativa13</v>
      </c>
    </row>
    <row r="200" spans="1:21" ht="42.75" x14ac:dyDescent="0.25">
      <c r="A200" s="32" t="s">
        <v>787</v>
      </c>
      <c r="B200" s="37" t="s">
        <v>323</v>
      </c>
      <c r="C200" s="21" t="s">
        <v>39</v>
      </c>
      <c r="D200" s="21" t="s">
        <v>48</v>
      </c>
      <c r="E200" s="38" t="s">
        <v>49</v>
      </c>
      <c r="F200" s="38" t="s">
        <v>50</v>
      </c>
      <c r="G200" s="19" t="s">
        <v>923</v>
      </c>
      <c r="H200" s="26" t="s">
        <v>967</v>
      </c>
      <c r="I200" s="22">
        <v>45292</v>
      </c>
      <c r="J200" s="22">
        <v>45350</v>
      </c>
      <c r="K200" s="25" t="s">
        <v>359</v>
      </c>
      <c r="L200" s="26" t="s">
        <v>111</v>
      </c>
      <c r="M200" s="26" t="s">
        <v>129</v>
      </c>
      <c r="N200" s="21" t="s">
        <v>124</v>
      </c>
      <c r="O200" s="21" t="s">
        <v>124</v>
      </c>
      <c r="P200" s="26" t="s">
        <v>311</v>
      </c>
      <c r="Q200" s="26" t="s">
        <v>154</v>
      </c>
      <c r="R200" s="21" t="s">
        <v>569</v>
      </c>
      <c r="S200" t="str">
        <f>VLOOKUP(Tabla3[[#This Row],[Perspectiva]],Datos!$F$1:$G$4,2,FALSE)</f>
        <v>DO</v>
      </c>
      <c r="T200" t="str">
        <f>VLOOKUP(Tabla3[[#This Row],[Objetivo Estratégico ]],Datos!$M$1:$N$22,2,FALSE)</f>
        <v>Objetivo7</v>
      </c>
      <c r="U200" t="str">
        <f>VLOOKUP(Tabla3[[#This Row],[Iniciativa estratégica]],Datos!$O$1:$P$22,2,FALSE)</f>
        <v>Iniciativa13</v>
      </c>
    </row>
    <row r="201" spans="1:21" ht="42.75" x14ac:dyDescent="0.25">
      <c r="A201" s="32" t="s">
        <v>788</v>
      </c>
      <c r="B201" s="37" t="s">
        <v>323</v>
      </c>
      <c r="C201" s="21" t="s">
        <v>39</v>
      </c>
      <c r="D201" s="21" t="s">
        <v>48</v>
      </c>
      <c r="E201" s="38" t="s">
        <v>49</v>
      </c>
      <c r="F201" s="38" t="s">
        <v>50</v>
      </c>
      <c r="G201" s="19" t="s">
        <v>924</v>
      </c>
      <c r="H201" s="26" t="s">
        <v>967</v>
      </c>
      <c r="I201" s="22">
        <v>45292</v>
      </c>
      <c r="J201" s="22">
        <v>45382</v>
      </c>
      <c r="K201" s="25" t="s">
        <v>360</v>
      </c>
      <c r="L201" s="26" t="s">
        <v>111</v>
      </c>
      <c r="M201" s="26" t="s">
        <v>129</v>
      </c>
      <c r="N201" s="21" t="s">
        <v>124</v>
      </c>
      <c r="O201" s="21" t="s">
        <v>124</v>
      </c>
      <c r="P201" s="26" t="s">
        <v>311</v>
      </c>
      <c r="Q201" s="26" t="s">
        <v>154</v>
      </c>
      <c r="R201" s="21" t="s">
        <v>569</v>
      </c>
      <c r="S201" t="str">
        <f>VLOOKUP(Tabla3[[#This Row],[Perspectiva]],Datos!$F$1:$G$4,2,FALSE)</f>
        <v>DO</v>
      </c>
      <c r="T201" t="str">
        <f>VLOOKUP(Tabla3[[#This Row],[Objetivo Estratégico ]],Datos!$M$1:$N$22,2,FALSE)</f>
        <v>Objetivo7</v>
      </c>
      <c r="U201" t="str">
        <f>VLOOKUP(Tabla3[[#This Row],[Iniciativa estratégica]],Datos!$O$1:$P$22,2,FALSE)</f>
        <v>Iniciativa13</v>
      </c>
    </row>
    <row r="202" spans="1:21" ht="43.5" x14ac:dyDescent="0.25">
      <c r="A202" s="32" t="s">
        <v>789</v>
      </c>
      <c r="B202" s="37" t="s">
        <v>323</v>
      </c>
      <c r="C202" s="21" t="s">
        <v>39</v>
      </c>
      <c r="D202" s="21" t="s">
        <v>48</v>
      </c>
      <c r="E202" s="38" t="s">
        <v>49</v>
      </c>
      <c r="F202" s="38" t="s">
        <v>50</v>
      </c>
      <c r="G202" s="19" t="s">
        <v>925</v>
      </c>
      <c r="H202" s="26" t="s">
        <v>967</v>
      </c>
      <c r="I202" s="22">
        <v>45292</v>
      </c>
      <c r="J202" s="22">
        <v>45382</v>
      </c>
      <c r="K202" s="25" t="s">
        <v>361</v>
      </c>
      <c r="L202" s="26" t="s">
        <v>111</v>
      </c>
      <c r="M202" s="26" t="s">
        <v>129</v>
      </c>
      <c r="N202" s="21" t="s">
        <v>124</v>
      </c>
      <c r="O202" s="21" t="s">
        <v>124</v>
      </c>
      <c r="P202" s="26" t="s">
        <v>311</v>
      </c>
      <c r="Q202" s="26" t="s">
        <v>154</v>
      </c>
      <c r="R202" s="21" t="s">
        <v>569</v>
      </c>
      <c r="S202" t="str">
        <f>VLOOKUP(Tabla3[[#This Row],[Perspectiva]],Datos!$F$1:$G$4,2,FALSE)</f>
        <v>DO</v>
      </c>
      <c r="T202" t="str">
        <f>VLOOKUP(Tabla3[[#This Row],[Objetivo Estratégico ]],Datos!$M$1:$N$22,2,FALSE)</f>
        <v>Objetivo7</v>
      </c>
      <c r="U202" t="str">
        <f>VLOOKUP(Tabla3[[#This Row],[Iniciativa estratégica]],Datos!$O$1:$P$22,2,FALSE)</f>
        <v>Iniciativa13</v>
      </c>
    </row>
    <row r="203" spans="1:21" ht="42.75" x14ac:dyDescent="0.25">
      <c r="A203" s="32" t="s">
        <v>790</v>
      </c>
      <c r="B203" s="37" t="s">
        <v>323</v>
      </c>
      <c r="C203" s="21" t="s">
        <v>39</v>
      </c>
      <c r="D203" s="21" t="s">
        <v>48</v>
      </c>
      <c r="E203" s="38" t="s">
        <v>49</v>
      </c>
      <c r="F203" s="38" t="s">
        <v>50</v>
      </c>
      <c r="G203" s="19" t="s">
        <v>926</v>
      </c>
      <c r="H203" s="26" t="s">
        <v>967</v>
      </c>
      <c r="I203" s="22">
        <v>45292</v>
      </c>
      <c r="J203" s="22">
        <v>45382</v>
      </c>
      <c r="K203" s="25" t="s">
        <v>362</v>
      </c>
      <c r="L203" s="26" t="s">
        <v>111</v>
      </c>
      <c r="M203" s="26" t="s">
        <v>129</v>
      </c>
      <c r="N203" s="21" t="s">
        <v>124</v>
      </c>
      <c r="O203" s="21" t="s">
        <v>124</v>
      </c>
      <c r="P203" s="26" t="s">
        <v>311</v>
      </c>
      <c r="Q203" s="26" t="s">
        <v>154</v>
      </c>
      <c r="R203" s="21" t="s">
        <v>569</v>
      </c>
      <c r="S203" t="str">
        <f>VLOOKUP(Tabla3[[#This Row],[Perspectiva]],Datos!$F$1:$G$4,2,FALSE)</f>
        <v>DO</v>
      </c>
      <c r="T203" t="str">
        <f>VLOOKUP(Tabla3[[#This Row],[Objetivo Estratégico ]],Datos!$M$1:$N$22,2,FALSE)</f>
        <v>Objetivo7</v>
      </c>
      <c r="U203" t="str">
        <f>VLOOKUP(Tabla3[[#This Row],[Iniciativa estratégica]],Datos!$O$1:$P$22,2,FALSE)</f>
        <v>Iniciativa13</v>
      </c>
    </row>
    <row r="204" spans="1:21" ht="42.75" x14ac:dyDescent="0.25">
      <c r="A204" s="32" t="s">
        <v>791</v>
      </c>
      <c r="B204" s="37" t="s">
        <v>323</v>
      </c>
      <c r="C204" s="21" t="s">
        <v>39</v>
      </c>
      <c r="D204" s="21" t="s">
        <v>48</v>
      </c>
      <c r="E204" s="38" t="s">
        <v>49</v>
      </c>
      <c r="F204" s="38" t="s">
        <v>50</v>
      </c>
      <c r="G204" s="19" t="s">
        <v>927</v>
      </c>
      <c r="H204" s="26" t="s">
        <v>967</v>
      </c>
      <c r="I204" s="22">
        <v>45292</v>
      </c>
      <c r="J204" s="22">
        <v>45382</v>
      </c>
      <c r="K204" s="25" t="s">
        <v>363</v>
      </c>
      <c r="L204" s="26" t="s">
        <v>111</v>
      </c>
      <c r="M204" s="26" t="s">
        <v>129</v>
      </c>
      <c r="N204" s="21" t="s">
        <v>124</v>
      </c>
      <c r="O204" s="21" t="s">
        <v>124</v>
      </c>
      <c r="P204" s="26" t="s">
        <v>311</v>
      </c>
      <c r="Q204" s="26" t="s">
        <v>154</v>
      </c>
      <c r="R204" s="21" t="s">
        <v>569</v>
      </c>
      <c r="S204" t="str">
        <f>VLOOKUP(Tabla3[[#This Row],[Perspectiva]],Datos!$F$1:$G$4,2,FALSE)</f>
        <v>DO</v>
      </c>
      <c r="T204" t="str">
        <f>VLOOKUP(Tabla3[[#This Row],[Objetivo Estratégico ]],Datos!$M$1:$N$22,2,FALSE)</f>
        <v>Objetivo7</v>
      </c>
      <c r="U204" t="str">
        <f>VLOOKUP(Tabla3[[#This Row],[Iniciativa estratégica]],Datos!$O$1:$P$22,2,FALSE)</f>
        <v>Iniciativa13</v>
      </c>
    </row>
    <row r="205" spans="1:21" ht="42.75" x14ac:dyDescent="0.25">
      <c r="A205" s="32" t="s">
        <v>792</v>
      </c>
      <c r="B205" s="37" t="s">
        <v>323</v>
      </c>
      <c r="C205" s="21" t="s">
        <v>39</v>
      </c>
      <c r="D205" s="21" t="s">
        <v>48</v>
      </c>
      <c r="E205" s="38" t="s">
        <v>49</v>
      </c>
      <c r="F205" s="38" t="s">
        <v>50</v>
      </c>
      <c r="G205" s="19" t="s">
        <v>928</v>
      </c>
      <c r="H205" s="26" t="s">
        <v>967</v>
      </c>
      <c r="I205" s="22">
        <v>45381</v>
      </c>
      <c r="J205" s="22">
        <v>45473</v>
      </c>
      <c r="K205" s="25" t="s">
        <v>364</v>
      </c>
      <c r="L205" s="26" t="s">
        <v>111</v>
      </c>
      <c r="M205" s="26" t="s">
        <v>129</v>
      </c>
      <c r="N205" s="21" t="s">
        <v>124</v>
      </c>
      <c r="O205" s="21" t="s">
        <v>124</v>
      </c>
      <c r="P205" s="26" t="s">
        <v>311</v>
      </c>
      <c r="Q205" s="26" t="s">
        <v>154</v>
      </c>
      <c r="R205" s="21" t="s">
        <v>569</v>
      </c>
      <c r="S205" t="str">
        <f>VLOOKUP(Tabla3[[#This Row],[Perspectiva]],Datos!$F$1:$G$4,2,FALSE)</f>
        <v>DO</v>
      </c>
      <c r="T205" t="str">
        <f>VLOOKUP(Tabla3[[#This Row],[Objetivo Estratégico ]],Datos!$M$1:$N$22,2,FALSE)</f>
        <v>Objetivo7</v>
      </c>
      <c r="U205" t="str">
        <f>VLOOKUP(Tabla3[[#This Row],[Iniciativa estratégica]],Datos!$O$1:$P$22,2,FALSE)</f>
        <v>Iniciativa13</v>
      </c>
    </row>
    <row r="206" spans="1:21" ht="43.5" x14ac:dyDescent="0.25">
      <c r="A206" s="32" t="s">
        <v>793</v>
      </c>
      <c r="B206" s="37" t="s">
        <v>323</v>
      </c>
      <c r="C206" s="21" t="s">
        <v>39</v>
      </c>
      <c r="D206" s="21" t="s">
        <v>48</v>
      </c>
      <c r="E206" s="38" t="s">
        <v>49</v>
      </c>
      <c r="F206" s="38" t="s">
        <v>50</v>
      </c>
      <c r="G206" s="19" t="s">
        <v>929</v>
      </c>
      <c r="H206" s="26" t="s">
        <v>967</v>
      </c>
      <c r="I206" s="22">
        <v>45381</v>
      </c>
      <c r="J206" s="22">
        <v>45473</v>
      </c>
      <c r="K206" s="25" t="s">
        <v>365</v>
      </c>
      <c r="L206" s="26" t="s">
        <v>111</v>
      </c>
      <c r="M206" s="26" t="s">
        <v>129</v>
      </c>
      <c r="N206" s="21" t="s">
        <v>124</v>
      </c>
      <c r="O206" s="21" t="s">
        <v>124</v>
      </c>
      <c r="P206" s="26" t="s">
        <v>311</v>
      </c>
      <c r="Q206" s="26" t="s">
        <v>154</v>
      </c>
      <c r="R206" s="21" t="s">
        <v>569</v>
      </c>
      <c r="S206" t="str">
        <f>VLOOKUP(Tabla3[[#This Row],[Perspectiva]],Datos!$F$1:$G$4,2,FALSE)</f>
        <v>DO</v>
      </c>
      <c r="T206" t="str">
        <f>VLOOKUP(Tabla3[[#This Row],[Objetivo Estratégico ]],Datos!$M$1:$N$22,2,FALSE)</f>
        <v>Objetivo7</v>
      </c>
      <c r="U206" t="str">
        <f>VLOOKUP(Tabla3[[#This Row],[Iniciativa estratégica]],Datos!$O$1:$P$22,2,FALSE)</f>
        <v>Iniciativa13</v>
      </c>
    </row>
    <row r="207" spans="1:21" ht="42.75" x14ac:dyDescent="0.25">
      <c r="A207" s="32" t="s">
        <v>794</v>
      </c>
      <c r="B207" s="37" t="s">
        <v>323</v>
      </c>
      <c r="C207" s="21" t="s">
        <v>39</v>
      </c>
      <c r="D207" s="21" t="s">
        <v>48</v>
      </c>
      <c r="E207" s="38" t="s">
        <v>49</v>
      </c>
      <c r="F207" s="38" t="s">
        <v>50</v>
      </c>
      <c r="G207" s="19" t="s">
        <v>930</v>
      </c>
      <c r="H207" s="26" t="s">
        <v>967</v>
      </c>
      <c r="I207" s="22">
        <v>45381</v>
      </c>
      <c r="J207" s="22">
        <v>45473</v>
      </c>
      <c r="K207" s="25" t="s">
        <v>551</v>
      </c>
      <c r="L207" s="26" t="s">
        <v>111</v>
      </c>
      <c r="M207" s="26" t="s">
        <v>129</v>
      </c>
      <c r="N207" s="21" t="s">
        <v>124</v>
      </c>
      <c r="O207" s="21" t="s">
        <v>124</v>
      </c>
      <c r="P207" s="26" t="s">
        <v>311</v>
      </c>
      <c r="Q207" s="26" t="s">
        <v>154</v>
      </c>
      <c r="R207" s="21" t="s">
        <v>569</v>
      </c>
      <c r="S207" t="str">
        <f>VLOOKUP(Tabla3[[#This Row],[Perspectiva]],Datos!$F$1:$G$4,2,FALSE)</f>
        <v>DO</v>
      </c>
      <c r="T207" t="str">
        <f>VLOOKUP(Tabla3[[#This Row],[Objetivo Estratégico ]],Datos!$M$1:$N$22,2,FALSE)</f>
        <v>Objetivo7</v>
      </c>
      <c r="U207" t="str">
        <f>VLOOKUP(Tabla3[[#This Row],[Iniciativa estratégica]],Datos!$O$1:$P$22,2,FALSE)</f>
        <v>Iniciativa13</v>
      </c>
    </row>
    <row r="208" spans="1:21" ht="43.5" x14ac:dyDescent="0.25">
      <c r="A208" s="32" t="s">
        <v>795</v>
      </c>
      <c r="B208" s="37" t="s">
        <v>323</v>
      </c>
      <c r="C208" s="21" t="s">
        <v>39</v>
      </c>
      <c r="D208" s="21" t="s">
        <v>48</v>
      </c>
      <c r="E208" s="38" t="s">
        <v>49</v>
      </c>
      <c r="F208" s="38" t="s">
        <v>50</v>
      </c>
      <c r="G208" s="19" t="s">
        <v>931</v>
      </c>
      <c r="H208" s="26" t="s">
        <v>967</v>
      </c>
      <c r="I208" s="22">
        <v>45381</v>
      </c>
      <c r="J208" s="22">
        <v>45443</v>
      </c>
      <c r="K208" s="25" t="s">
        <v>366</v>
      </c>
      <c r="L208" s="26" t="s">
        <v>111</v>
      </c>
      <c r="M208" s="26" t="s">
        <v>129</v>
      </c>
      <c r="N208" s="21" t="s">
        <v>124</v>
      </c>
      <c r="O208" s="21" t="s">
        <v>124</v>
      </c>
      <c r="P208" s="26" t="s">
        <v>311</v>
      </c>
      <c r="Q208" s="26" t="s">
        <v>154</v>
      </c>
      <c r="R208" s="21" t="s">
        <v>569</v>
      </c>
      <c r="S208" t="str">
        <f>VLOOKUP(Tabla3[[#This Row],[Perspectiva]],Datos!$F$1:$G$4,2,FALSE)</f>
        <v>DO</v>
      </c>
      <c r="T208" t="str">
        <f>VLOOKUP(Tabla3[[#This Row],[Objetivo Estratégico ]],Datos!$M$1:$N$22,2,FALSE)</f>
        <v>Objetivo7</v>
      </c>
      <c r="U208" t="str">
        <f>VLOOKUP(Tabla3[[#This Row],[Iniciativa estratégica]],Datos!$O$1:$P$22,2,FALSE)</f>
        <v>Iniciativa13</v>
      </c>
    </row>
    <row r="209" spans="1:21" ht="42.75" x14ac:dyDescent="0.25">
      <c r="A209" s="32" t="s">
        <v>796</v>
      </c>
      <c r="B209" s="37" t="s">
        <v>323</v>
      </c>
      <c r="C209" s="21" t="s">
        <v>39</v>
      </c>
      <c r="D209" s="21" t="s">
        <v>48</v>
      </c>
      <c r="E209" s="38" t="s">
        <v>49</v>
      </c>
      <c r="F209" s="38" t="s">
        <v>50</v>
      </c>
      <c r="G209" s="19" t="s">
        <v>932</v>
      </c>
      <c r="H209" s="26" t="s">
        <v>967</v>
      </c>
      <c r="I209" s="22">
        <v>45381</v>
      </c>
      <c r="J209" s="22">
        <v>45473</v>
      </c>
      <c r="K209" s="25" t="s">
        <v>367</v>
      </c>
      <c r="L209" s="26" t="s">
        <v>111</v>
      </c>
      <c r="M209" s="26" t="s">
        <v>129</v>
      </c>
      <c r="N209" s="21" t="s">
        <v>124</v>
      </c>
      <c r="O209" s="21" t="s">
        <v>124</v>
      </c>
      <c r="P209" s="26" t="s">
        <v>311</v>
      </c>
      <c r="Q209" s="26" t="s">
        <v>154</v>
      </c>
      <c r="R209" s="21" t="s">
        <v>569</v>
      </c>
      <c r="S209" t="str">
        <f>VLOOKUP(Tabla3[[#This Row],[Perspectiva]],Datos!$F$1:$G$4,2,FALSE)</f>
        <v>DO</v>
      </c>
      <c r="T209" t="str">
        <f>VLOOKUP(Tabla3[[#This Row],[Objetivo Estratégico ]],Datos!$M$1:$N$22,2,FALSE)</f>
        <v>Objetivo7</v>
      </c>
      <c r="U209" t="str">
        <f>VLOOKUP(Tabla3[[#This Row],[Iniciativa estratégica]],Datos!$O$1:$P$22,2,FALSE)</f>
        <v>Iniciativa13</v>
      </c>
    </row>
    <row r="210" spans="1:21" ht="42.75" x14ac:dyDescent="0.25">
      <c r="A210" s="32" t="s">
        <v>797</v>
      </c>
      <c r="B210" s="37" t="s">
        <v>323</v>
      </c>
      <c r="C210" s="21" t="s">
        <v>39</v>
      </c>
      <c r="D210" s="21" t="s">
        <v>48</v>
      </c>
      <c r="E210" s="38" t="s">
        <v>49</v>
      </c>
      <c r="F210" s="38" t="s">
        <v>50</v>
      </c>
      <c r="G210" s="19" t="s">
        <v>933</v>
      </c>
      <c r="H210" s="26" t="s">
        <v>967</v>
      </c>
      <c r="I210" s="22">
        <v>45474</v>
      </c>
      <c r="J210" s="22">
        <v>45565</v>
      </c>
      <c r="K210" s="25" t="s">
        <v>364</v>
      </c>
      <c r="L210" s="26" t="s">
        <v>111</v>
      </c>
      <c r="M210" s="26" t="s">
        <v>129</v>
      </c>
      <c r="N210" s="21" t="s">
        <v>124</v>
      </c>
      <c r="O210" s="21" t="s">
        <v>124</v>
      </c>
      <c r="P210" s="26" t="s">
        <v>311</v>
      </c>
      <c r="Q210" s="26" t="s">
        <v>154</v>
      </c>
      <c r="R210" s="21" t="s">
        <v>569</v>
      </c>
      <c r="S210" t="str">
        <f>VLOOKUP(Tabla3[[#This Row],[Perspectiva]],Datos!$F$1:$G$4,2,FALSE)</f>
        <v>DO</v>
      </c>
      <c r="T210" t="str">
        <f>VLOOKUP(Tabla3[[#This Row],[Objetivo Estratégico ]],Datos!$M$1:$N$22,2,FALSE)</f>
        <v>Objetivo7</v>
      </c>
      <c r="U210" t="str">
        <f>VLOOKUP(Tabla3[[#This Row],[Iniciativa estratégica]],Datos!$O$1:$P$22,2,FALSE)</f>
        <v>Iniciativa13</v>
      </c>
    </row>
    <row r="211" spans="1:21" ht="42.75" x14ac:dyDescent="0.25">
      <c r="A211" s="32" t="s">
        <v>798</v>
      </c>
      <c r="B211" s="37" t="s">
        <v>323</v>
      </c>
      <c r="C211" s="21" t="s">
        <v>39</v>
      </c>
      <c r="D211" s="21" t="s">
        <v>48</v>
      </c>
      <c r="E211" s="38" t="s">
        <v>49</v>
      </c>
      <c r="F211" s="38" t="s">
        <v>50</v>
      </c>
      <c r="G211" s="19" t="s">
        <v>934</v>
      </c>
      <c r="H211" s="26" t="s">
        <v>967</v>
      </c>
      <c r="I211" s="22">
        <v>45474</v>
      </c>
      <c r="J211" s="22">
        <v>45535</v>
      </c>
      <c r="K211" s="25" t="s">
        <v>368</v>
      </c>
      <c r="L211" s="26" t="s">
        <v>111</v>
      </c>
      <c r="M211" s="26" t="s">
        <v>129</v>
      </c>
      <c r="N211" s="21" t="s">
        <v>124</v>
      </c>
      <c r="O211" s="21" t="s">
        <v>124</v>
      </c>
      <c r="P211" s="26" t="s">
        <v>311</v>
      </c>
      <c r="Q211" s="26" t="s">
        <v>154</v>
      </c>
      <c r="R211" s="21" t="s">
        <v>569</v>
      </c>
      <c r="S211" t="str">
        <f>VLOOKUP(Tabla3[[#This Row],[Perspectiva]],Datos!$F$1:$G$4,2,FALSE)</f>
        <v>DO</v>
      </c>
      <c r="T211" t="str">
        <f>VLOOKUP(Tabla3[[#This Row],[Objetivo Estratégico ]],Datos!$M$1:$N$22,2,FALSE)</f>
        <v>Objetivo7</v>
      </c>
      <c r="U211" t="str">
        <f>VLOOKUP(Tabla3[[#This Row],[Iniciativa estratégica]],Datos!$O$1:$P$22,2,FALSE)</f>
        <v>Iniciativa13</v>
      </c>
    </row>
    <row r="212" spans="1:21" ht="42.75" x14ac:dyDescent="0.25">
      <c r="A212" s="32" t="s">
        <v>799</v>
      </c>
      <c r="B212" s="37" t="s">
        <v>323</v>
      </c>
      <c r="C212" s="21" t="s">
        <v>39</v>
      </c>
      <c r="D212" s="21" t="s">
        <v>48</v>
      </c>
      <c r="E212" s="38" t="s">
        <v>49</v>
      </c>
      <c r="F212" s="38" t="s">
        <v>50</v>
      </c>
      <c r="G212" s="19" t="s">
        <v>935</v>
      </c>
      <c r="H212" s="26" t="s">
        <v>967</v>
      </c>
      <c r="I212" s="22">
        <v>45474</v>
      </c>
      <c r="J212" s="22">
        <v>45504</v>
      </c>
      <c r="K212" s="25" t="s">
        <v>369</v>
      </c>
      <c r="L212" s="26" t="s">
        <v>111</v>
      </c>
      <c r="M212" s="26" t="s">
        <v>129</v>
      </c>
      <c r="N212" s="21" t="s">
        <v>124</v>
      </c>
      <c r="O212" s="21" t="s">
        <v>124</v>
      </c>
      <c r="P212" s="26" t="s">
        <v>311</v>
      </c>
      <c r="Q212" s="26" t="s">
        <v>154</v>
      </c>
      <c r="R212" s="21" t="s">
        <v>569</v>
      </c>
      <c r="S212" t="str">
        <f>VLOOKUP(Tabla3[[#This Row],[Perspectiva]],Datos!$F$1:$G$4,2,FALSE)</f>
        <v>DO</v>
      </c>
      <c r="T212" t="str">
        <f>VLOOKUP(Tabla3[[#This Row],[Objetivo Estratégico ]],Datos!$M$1:$N$22,2,FALSE)</f>
        <v>Objetivo7</v>
      </c>
      <c r="U212" t="str">
        <f>VLOOKUP(Tabla3[[#This Row],[Iniciativa estratégica]],Datos!$O$1:$P$22,2,FALSE)</f>
        <v>Iniciativa13</v>
      </c>
    </row>
    <row r="213" spans="1:21" ht="42.75" x14ac:dyDescent="0.25">
      <c r="A213" s="32" t="s">
        <v>800</v>
      </c>
      <c r="B213" s="37" t="s">
        <v>323</v>
      </c>
      <c r="C213" s="21" t="s">
        <v>39</v>
      </c>
      <c r="D213" s="21" t="s">
        <v>48</v>
      </c>
      <c r="E213" s="38" t="s">
        <v>49</v>
      </c>
      <c r="F213" s="38" t="s">
        <v>50</v>
      </c>
      <c r="G213" s="19" t="s">
        <v>936</v>
      </c>
      <c r="H213" s="26" t="s">
        <v>967</v>
      </c>
      <c r="I213" s="22">
        <v>45474</v>
      </c>
      <c r="J213" s="22">
        <v>45535</v>
      </c>
      <c r="K213" s="25" t="s">
        <v>370</v>
      </c>
      <c r="L213" s="26" t="s">
        <v>111</v>
      </c>
      <c r="M213" s="26" t="s">
        <v>129</v>
      </c>
      <c r="N213" s="21" t="s">
        <v>124</v>
      </c>
      <c r="O213" s="21" t="s">
        <v>124</v>
      </c>
      <c r="P213" s="26" t="s">
        <v>311</v>
      </c>
      <c r="Q213" s="26" t="s">
        <v>154</v>
      </c>
      <c r="R213" s="21" t="s">
        <v>569</v>
      </c>
      <c r="S213" t="str">
        <f>VLOOKUP(Tabla3[[#This Row],[Perspectiva]],Datos!$F$1:$G$4,2,FALSE)</f>
        <v>DO</v>
      </c>
      <c r="T213" t="str">
        <f>VLOOKUP(Tabla3[[#This Row],[Objetivo Estratégico ]],Datos!$M$1:$N$22,2,FALSE)</f>
        <v>Objetivo7</v>
      </c>
      <c r="U213" t="str">
        <f>VLOOKUP(Tabla3[[#This Row],[Iniciativa estratégica]],Datos!$O$1:$P$22,2,FALSE)</f>
        <v>Iniciativa13</v>
      </c>
    </row>
    <row r="214" spans="1:21" ht="43.5" x14ac:dyDescent="0.25">
      <c r="A214" s="32" t="s">
        <v>801</v>
      </c>
      <c r="B214" s="37" t="s">
        <v>323</v>
      </c>
      <c r="C214" s="21" t="s">
        <v>39</v>
      </c>
      <c r="D214" s="21" t="s">
        <v>48</v>
      </c>
      <c r="E214" s="38" t="s">
        <v>49</v>
      </c>
      <c r="F214" s="38" t="s">
        <v>50</v>
      </c>
      <c r="G214" s="19" t="s">
        <v>937</v>
      </c>
      <c r="H214" s="26" t="s">
        <v>967</v>
      </c>
      <c r="I214" s="22">
        <v>45474</v>
      </c>
      <c r="J214" s="22">
        <v>45535</v>
      </c>
      <c r="K214" s="25" t="s">
        <v>371</v>
      </c>
      <c r="L214" s="26" t="s">
        <v>111</v>
      </c>
      <c r="M214" s="26" t="s">
        <v>129</v>
      </c>
      <c r="N214" s="21" t="s">
        <v>124</v>
      </c>
      <c r="O214" s="21" t="s">
        <v>124</v>
      </c>
      <c r="P214" s="26" t="s">
        <v>311</v>
      </c>
      <c r="Q214" s="26" t="s">
        <v>154</v>
      </c>
      <c r="R214" s="21" t="s">
        <v>569</v>
      </c>
      <c r="S214" t="str">
        <f>VLOOKUP(Tabla3[[#This Row],[Perspectiva]],Datos!$F$1:$G$4,2,FALSE)</f>
        <v>DO</v>
      </c>
      <c r="T214" t="str">
        <f>VLOOKUP(Tabla3[[#This Row],[Objetivo Estratégico ]],Datos!$M$1:$N$22,2,FALSE)</f>
        <v>Objetivo7</v>
      </c>
      <c r="U214" t="str">
        <f>VLOOKUP(Tabla3[[#This Row],[Iniciativa estratégica]],Datos!$O$1:$P$22,2,FALSE)</f>
        <v>Iniciativa13</v>
      </c>
    </row>
    <row r="215" spans="1:21" ht="42.75" x14ac:dyDescent="0.25">
      <c r="A215" s="32" t="s">
        <v>802</v>
      </c>
      <c r="B215" s="37" t="s">
        <v>323</v>
      </c>
      <c r="C215" s="21" t="s">
        <v>39</v>
      </c>
      <c r="D215" s="21" t="s">
        <v>48</v>
      </c>
      <c r="E215" s="38" t="s">
        <v>49</v>
      </c>
      <c r="F215" s="38" t="s">
        <v>50</v>
      </c>
      <c r="G215" s="19" t="s">
        <v>938</v>
      </c>
      <c r="H215" s="26" t="s">
        <v>967</v>
      </c>
      <c r="I215" s="22">
        <v>45474</v>
      </c>
      <c r="J215" s="22">
        <v>45565</v>
      </c>
      <c r="K215" s="25" t="s">
        <v>552</v>
      </c>
      <c r="L215" s="26" t="s">
        <v>111</v>
      </c>
      <c r="M215" s="26" t="s">
        <v>129</v>
      </c>
      <c r="N215" s="21" t="s">
        <v>124</v>
      </c>
      <c r="O215" s="21" t="s">
        <v>124</v>
      </c>
      <c r="P215" s="26" t="s">
        <v>311</v>
      </c>
      <c r="Q215" s="26" t="s">
        <v>154</v>
      </c>
      <c r="R215" s="21" t="s">
        <v>569</v>
      </c>
      <c r="S215" t="str">
        <f>VLOOKUP(Tabla3[[#This Row],[Perspectiva]],Datos!$F$1:$G$4,2,FALSE)</f>
        <v>DO</v>
      </c>
      <c r="T215" t="str">
        <f>VLOOKUP(Tabla3[[#This Row],[Objetivo Estratégico ]],Datos!$M$1:$N$22,2,FALSE)</f>
        <v>Objetivo7</v>
      </c>
      <c r="U215" t="str">
        <f>VLOOKUP(Tabla3[[#This Row],[Iniciativa estratégica]],Datos!$O$1:$P$22,2,FALSE)</f>
        <v>Iniciativa13</v>
      </c>
    </row>
    <row r="216" spans="1:21" ht="42.75" x14ac:dyDescent="0.25">
      <c r="A216" s="32" t="s">
        <v>803</v>
      </c>
      <c r="B216" s="37" t="s">
        <v>323</v>
      </c>
      <c r="C216" s="21" t="s">
        <v>39</v>
      </c>
      <c r="D216" s="21" t="s">
        <v>48</v>
      </c>
      <c r="E216" s="38" t="s">
        <v>49</v>
      </c>
      <c r="F216" s="38" t="s">
        <v>50</v>
      </c>
      <c r="G216" s="19" t="s">
        <v>939</v>
      </c>
      <c r="H216" s="26" t="s">
        <v>967</v>
      </c>
      <c r="I216" s="22">
        <v>45474</v>
      </c>
      <c r="J216" s="22">
        <v>45565</v>
      </c>
      <c r="K216" s="25" t="s">
        <v>372</v>
      </c>
      <c r="L216" s="26" t="s">
        <v>111</v>
      </c>
      <c r="M216" s="26" t="s">
        <v>129</v>
      </c>
      <c r="N216" s="21" t="s">
        <v>124</v>
      </c>
      <c r="O216" s="21" t="s">
        <v>124</v>
      </c>
      <c r="P216" s="26" t="s">
        <v>311</v>
      </c>
      <c r="Q216" s="26" t="s">
        <v>154</v>
      </c>
      <c r="R216" s="21" t="s">
        <v>569</v>
      </c>
      <c r="S216" t="str">
        <f>VLOOKUP(Tabla3[[#This Row],[Perspectiva]],Datos!$F$1:$G$4,2,FALSE)</f>
        <v>DO</v>
      </c>
      <c r="T216" t="str">
        <f>VLOOKUP(Tabla3[[#This Row],[Objetivo Estratégico ]],Datos!$M$1:$N$22,2,FALSE)</f>
        <v>Objetivo7</v>
      </c>
      <c r="U216" t="str">
        <f>VLOOKUP(Tabla3[[#This Row],[Iniciativa estratégica]],Datos!$O$1:$P$22,2,FALSE)</f>
        <v>Iniciativa13</v>
      </c>
    </row>
    <row r="217" spans="1:21" ht="57.75" x14ac:dyDescent="0.25">
      <c r="A217" s="32" t="s">
        <v>804</v>
      </c>
      <c r="B217" s="37" t="s">
        <v>323</v>
      </c>
      <c r="C217" s="21" t="s">
        <v>39</v>
      </c>
      <c r="D217" s="21" t="s">
        <v>48</v>
      </c>
      <c r="E217" s="38" t="s">
        <v>49</v>
      </c>
      <c r="F217" s="38" t="s">
        <v>50</v>
      </c>
      <c r="G217" s="19" t="s">
        <v>940</v>
      </c>
      <c r="H217" s="26" t="s">
        <v>967</v>
      </c>
      <c r="I217" s="22">
        <v>45474</v>
      </c>
      <c r="J217" s="22">
        <v>45565</v>
      </c>
      <c r="K217" s="25" t="s">
        <v>373</v>
      </c>
      <c r="L217" s="26" t="s">
        <v>111</v>
      </c>
      <c r="M217" s="26" t="s">
        <v>129</v>
      </c>
      <c r="N217" s="21" t="s">
        <v>124</v>
      </c>
      <c r="O217" s="21" t="s">
        <v>124</v>
      </c>
      <c r="P217" s="26" t="s">
        <v>311</v>
      </c>
      <c r="Q217" s="26" t="s">
        <v>154</v>
      </c>
      <c r="R217" s="21" t="s">
        <v>569</v>
      </c>
      <c r="S217" t="str">
        <f>VLOOKUP(Tabla3[[#This Row],[Perspectiva]],Datos!$F$1:$G$4,2,FALSE)</f>
        <v>DO</v>
      </c>
      <c r="T217" t="str">
        <f>VLOOKUP(Tabla3[[#This Row],[Objetivo Estratégico ]],Datos!$M$1:$N$22,2,FALSE)</f>
        <v>Objetivo7</v>
      </c>
      <c r="U217" t="str">
        <f>VLOOKUP(Tabla3[[#This Row],[Iniciativa estratégica]],Datos!$O$1:$P$22,2,FALSE)</f>
        <v>Iniciativa13</v>
      </c>
    </row>
    <row r="218" spans="1:21" ht="42.75" x14ac:dyDescent="0.25">
      <c r="A218" s="32" t="s">
        <v>805</v>
      </c>
      <c r="B218" s="37" t="s">
        <v>323</v>
      </c>
      <c r="C218" s="21" t="s">
        <v>39</v>
      </c>
      <c r="D218" s="21" t="s">
        <v>48</v>
      </c>
      <c r="E218" s="38" t="s">
        <v>49</v>
      </c>
      <c r="F218" s="38" t="s">
        <v>50</v>
      </c>
      <c r="G218" s="19" t="s">
        <v>941</v>
      </c>
      <c r="H218" s="26" t="s">
        <v>967</v>
      </c>
      <c r="I218" s="22">
        <v>45566</v>
      </c>
      <c r="J218" s="22">
        <v>45657</v>
      </c>
      <c r="K218" s="25" t="s">
        <v>364</v>
      </c>
      <c r="L218" s="26" t="s">
        <v>111</v>
      </c>
      <c r="M218" s="26" t="s">
        <v>129</v>
      </c>
      <c r="N218" s="21" t="s">
        <v>124</v>
      </c>
      <c r="O218" s="21" t="s">
        <v>124</v>
      </c>
      <c r="P218" s="26" t="s">
        <v>311</v>
      </c>
      <c r="Q218" s="26" t="s">
        <v>154</v>
      </c>
      <c r="R218" s="21" t="s">
        <v>569</v>
      </c>
      <c r="S218" t="str">
        <f>VLOOKUP(Tabla3[[#This Row],[Perspectiva]],Datos!$F$1:$G$4,2,FALSE)</f>
        <v>DO</v>
      </c>
      <c r="T218" t="str">
        <f>VLOOKUP(Tabla3[[#This Row],[Objetivo Estratégico ]],Datos!$M$1:$N$22,2,FALSE)</f>
        <v>Objetivo7</v>
      </c>
      <c r="U218" t="str">
        <f>VLOOKUP(Tabla3[[#This Row],[Iniciativa estratégica]],Datos!$O$1:$P$22,2,FALSE)</f>
        <v>Iniciativa13</v>
      </c>
    </row>
    <row r="219" spans="1:21" ht="42.75" x14ac:dyDescent="0.25">
      <c r="A219" s="32" t="s">
        <v>806</v>
      </c>
      <c r="B219" s="37" t="s">
        <v>323</v>
      </c>
      <c r="C219" s="21" t="s">
        <v>39</v>
      </c>
      <c r="D219" s="21" t="s">
        <v>48</v>
      </c>
      <c r="E219" s="38" t="s">
        <v>49</v>
      </c>
      <c r="F219" s="38" t="s">
        <v>50</v>
      </c>
      <c r="G219" s="19" t="s">
        <v>942</v>
      </c>
      <c r="H219" s="26" t="s">
        <v>967</v>
      </c>
      <c r="I219" s="22">
        <v>45566</v>
      </c>
      <c r="J219" s="22">
        <v>45596</v>
      </c>
      <c r="K219" s="25" t="s">
        <v>374</v>
      </c>
      <c r="L219" s="26" t="s">
        <v>111</v>
      </c>
      <c r="M219" s="26" t="s">
        <v>129</v>
      </c>
      <c r="N219" s="21" t="s">
        <v>124</v>
      </c>
      <c r="O219" s="21" t="s">
        <v>124</v>
      </c>
      <c r="P219" s="26" t="s">
        <v>311</v>
      </c>
      <c r="Q219" s="26" t="s">
        <v>154</v>
      </c>
      <c r="R219" s="21" t="s">
        <v>569</v>
      </c>
      <c r="S219" t="str">
        <f>VLOOKUP(Tabla3[[#This Row],[Perspectiva]],Datos!$F$1:$G$4,2,FALSE)</f>
        <v>DO</v>
      </c>
      <c r="T219" t="str">
        <f>VLOOKUP(Tabla3[[#This Row],[Objetivo Estratégico ]],Datos!$M$1:$N$22,2,FALSE)</f>
        <v>Objetivo7</v>
      </c>
      <c r="U219" t="str">
        <f>VLOOKUP(Tabla3[[#This Row],[Iniciativa estratégica]],Datos!$O$1:$P$22,2,FALSE)</f>
        <v>Iniciativa13</v>
      </c>
    </row>
    <row r="220" spans="1:21" ht="42.75" x14ac:dyDescent="0.25">
      <c r="A220" s="32" t="s">
        <v>807</v>
      </c>
      <c r="B220" s="37" t="s">
        <v>323</v>
      </c>
      <c r="C220" s="21" t="s">
        <v>39</v>
      </c>
      <c r="D220" s="21" t="s">
        <v>48</v>
      </c>
      <c r="E220" s="38" t="s">
        <v>49</v>
      </c>
      <c r="F220" s="38" t="s">
        <v>50</v>
      </c>
      <c r="G220" s="19" t="s">
        <v>943</v>
      </c>
      <c r="H220" s="26" t="s">
        <v>967</v>
      </c>
      <c r="I220" s="22">
        <v>45566</v>
      </c>
      <c r="J220" s="22">
        <v>45626</v>
      </c>
      <c r="K220" s="25" t="s">
        <v>375</v>
      </c>
      <c r="L220" s="26" t="s">
        <v>111</v>
      </c>
      <c r="M220" s="26" t="s">
        <v>129</v>
      </c>
      <c r="N220" s="21" t="s">
        <v>124</v>
      </c>
      <c r="O220" s="21" t="s">
        <v>124</v>
      </c>
      <c r="P220" s="26" t="s">
        <v>311</v>
      </c>
      <c r="Q220" s="26" t="s">
        <v>154</v>
      </c>
      <c r="R220" s="21" t="s">
        <v>569</v>
      </c>
      <c r="S220" t="str">
        <f>VLOOKUP(Tabla3[[#This Row],[Perspectiva]],Datos!$F$1:$G$4,2,FALSE)</f>
        <v>DO</v>
      </c>
      <c r="T220" t="str">
        <f>VLOOKUP(Tabla3[[#This Row],[Objetivo Estratégico ]],Datos!$M$1:$N$22,2,FALSE)</f>
        <v>Objetivo7</v>
      </c>
      <c r="U220" t="str">
        <f>VLOOKUP(Tabla3[[#This Row],[Iniciativa estratégica]],Datos!$O$1:$P$22,2,FALSE)</f>
        <v>Iniciativa13</v>
      </c>
    </row>
    <row r="221" spans="1:21" ht="42.75" x14ac:dyDescent="0.25">
      <c r="A221" s="32" t="s">
        <v>808</v>
      </c>
      <c r="B221" s="37" t="s">
        <v>323</v>
      </c>
      <c r="C221" s="21" t="s">
        <v>39</v>
      </c>
      <c r="D221" s="21" t="s">
        <v>48</v>
      </c>
      <c r="E221" s="38" t="s">
        <v>49</v>
      </c>
      <c r="F221" s="38" t="s">
        <v>50</v>
      </c>
      <c r="G221" s="19" t="s">
        <v>944</v>
      </c>
      <c r="H221" s="26" t="s">
        <v>967</v>
      </c>
      <c r="I221" s="22">
        <v>45566</v>
      </c>
      <c r="J221" s="22">
        <v>45626</v>
      </c>
      <c r="K221" s="25" t="s">
        <v>376</v>
      </c>
      <c r="L221" s="26" t="s">
        <v>111</v>
      </c>
      <c r="M221" s="26" t="s">
        <v>129</v>
      </c>
      <c r="N221" s="21" t="s">
        <v>124</v>
      </c>
      <c r="O221" s="21" t="s">
        <v>124</v>
      </c>
      <c r="P221" s="26" t="s">
        <v>311</v>
      </c>
      <c r="Q221" s="26" t="s">
        <v>154</v>
      </c>
      <c r="R221" s="21" t="s">
        <v>569</v>
      </c>
      <c r="S221" t="str">
        <f>VLOOKUP(Tabla3[[#This Row],[Perspectiva]],Datos!$F$1:$G$4,2,FALSE)</f>
        <v>DO</v>
      </c>
      <c r="T221" t="str">
        <f>VLOOKUP(Tabla3[[#This Row],[Objetivo Estratégico ]],Datos!$M$1:$N$22,2,FALSE)</f>
        <v>Objetivo7</v>
      </c>
      <c r="U221" t="str">
        <f>VLOOKUP(Tabla3[[#This Row],[Iniciativa estratégica]],Datos!$O$1:$P$22,2,FALSE)</f>
        <v>Iniciativa13</v>
      </c>
    </row>
    <row r="222" spans="1:21" ht="57.75" x14ac:dyDescent="0.25">
      <c r="A222" s="32" t="s">
        <v>809</v>
      </c>
      <c r="B222" s="37" t="s">
        <v>323</v>
      </c>
      <c r="C222" s="21" t="s">
        <v>39</v>
      </c>
      <c r="D222" s="21" t="s">
        <v>48</v>
      </c>
      <c r="E222" s="38" t="s">
        <v>49</v>
      </c>
      <c r="F222" s="38" t="s">
        <v>50</v>
      </c>
      <c r="G222" s="18" t="s">
        <v>945</v>
      </c>
      <c r="H222" s="26" t="s">
        <v>967</v>
      </c>
      <c r="I222" s="22">
        <v>45566</v>
      </c>
      <c r="J222" s="22">
        <v>45596</v>
      </c>
      <c r="K222" s="25" t="s">
        <v>377</v>
      </c>
      <c r="L222" s="26" t="s">
        <v>111</v>
      </c>
      <c r="M222" s="26" t="s">
        <v>129</v>
      </c>
      <c r="N222" s="21" t="s">
        <v>124</v>
      </c>
      <c r="O222" s="21" t="s">
        <v>124</v>
      </c>
      <c r="P222" s="26" t="s">
        <v>311</v>
      </c>
      <c r="Q222" s="26" t="s">
        <v>154</v>
      </c>
      <c r="R222" s="21" t="s">
        <v>569</v>
      </c>
      <c r="S222" t="str">
        <f>VLOOKUP(Tabla3[[#This Row],[Perspectiva]],Datos!$F$1:$G$4,2,FALSE)</f>
        <v>DO</v>
      </c>
      <c r="T222" t="str">
        <f>VLOOKUP(Tabla3[[#This Row],[Objetivo Estratégico ]],Datos!$M$1:$N$22,2,FALSE)</f>
        <v>Objetivo7</v>
      </c>
      <c r="U222" t="str">
        <f>VLOOKUP(Tabla3[[#This Row],[Iniciativa estratégica]],Datos!$O$1:$P$22,2,FALSE)</f>
        <v>Iniciativa13</v>
      </c>
    </row>
    <row r="223" spans="1:21" ht="42.75" x14ac:dyDescent="0.25">
      <c r="A223" s="32" t="s">
        <v>810</v>
      </c>
      <c r="B223" s="37" t="s">
        <v>323</v>
      </c>
      <c r="C223" s="21" t="s">
        <v>39</v>
      </c>
      <c r="D223" s="21" t="s">
        <v>48</v>
      </c>
      <c r="E223" s="38" t="s">
        <v>49</v>
      </c>
      <c r="F223" s="38" t="s">
        <v>50</v>
      </c>
      <c r="G223" s="19" t="s">
        <v>946</v>
      </c>
      <c r="H223" s="26" t="s">
        <v>967</v>
      </c>
      <c r="I223" s="22">
        <v>45566</v>
      </c>
      <c r="J223" s="22">
        <v>45657</v>
      </c>
      <c r="K223" s="25" t="s">
        <v>378</v>
      </c>
      <c r="L223" s="26" t="s">
        <v>111</v>
      </c>
      <c r="M223" s="26" t="s">
        <v>129</v>
      </c>
      <c r="N223" s="21" t="s">
        <v>124</v>
      </c>
      <c r="O223" s="21" t="s">
        <v>124</v>
      </c>
      <c r="P223" s="26" t="s">
        <v>311</v>
      </c>
      <c r="Q223" s="26" t="s">
        <v>154</v>
      </c>
      <c r="R223" s="21" t="s">
        <v>569</v>
      </c>
      <c r="S223" t="str">
        <f>VLOOKUP(Tabla3[[#This Row],[Perspectiva]],Datos!$F$1:$G$4,2,FALSE)</f>
        <v>DO</v>
      </c>
      <c r="T223" t="str">
        <f>VLOOKUP(Tabla3[[#This Row],[Objetivo Estratégico ]],Datos!$M$1:$N$22,2,FALSE)</f>
        <v>Objetivo7</v>
      </c>
      <c r="U223" t="str">
        <f>VLOOKUP(Tabla3[[#This Row],[Iniciativa estratégica]],Datos!$O$1:$P$22,2,FALSE)</f>
        <v>Iniciativa13</v>
      </c>
    </row>
    <row r="224" spans="1:21" ht="42.75" x14ac:dyDescent="0.25">
      <c r="A224" s="32" t="s">
        <v>811</v>
      </c>
      <c r="B224" s="37" t="s">
        <v>323</v>
      </c>
      <c r="C224" s="21" t="s">
        <v>39</v>
      </c>
      <c r="D224" s="21" t="s">
        <v>48</v>
      </c>
      <c r="E224" s="38" t="s">
        <v>49</v>
      </c>
      <c r="F224" s="38" t="s">
        <v>50</v>
      </c>
      <c r="G224" s="19" t="s">
        <v>947</v>
      </c>
      <c r="H224" s="26" t="s">
        <v>967</v>
      </c>
      <c r="I224" s="22">
        <v>45566</v>
      </c>
      <c r="J224" s="22">
        <v>45626</v>
      </c>
      <c r="K224" s="25" t="s">
        <v>379</v>
      </c>
      <c r="L224" s="26" t="s">
        <v>111</v>
      </c>
      <c r="M224" s="26" t="s">
        <v>129</v>
      </c>
      <c r="N224" s="21" t="s">
        <v>124</v>
      </c>
      <c r="O224" s="21" t="s">
        <v>124</v>
      </c>
      <c r="P224" s="26" t="s">
        <v>311</v>
      </c>
      <c r="Q224" s="26" t="s">
        <v>154</v>
      </c>
      <c r="R224" s="21" t="s">
        <v>569</v>
      </c>
      <c r="S224" t="str">
        <f>VLOOKUP(Tabla3[[#This Row],[Perspectiva]],Datos!$F$1:$G$4,2,FALSE)</f>
        <v>DO</v>
      </c>
      <c r="T224" t="str">
        <f>VLOOKUP(Tabla3[[#This Row],[Objetivo Estratégico ]],Datos!$M$1:$N$22,2,FALSE)</f>
        <v>Objetivo7</v>
      </c>
      <c r="U224" t="str">
        <f>VLOOKUP(Tabla3[[#This Row],[Iniciativa estratégica]],Datos!$O$1:$P$22,2,FALSE)</f>
        <v>Iniciativa13</v>
      </c>
    </row>
    <row r="225" spans="1:21" ht="42.75" x14ac:dyDescent="0.25">
      <c r="A225" s="32" t="s">
        <v>812</v>
      </c>
      <c r="B225" s="37" t="s">
        <v>323</v>
      </c>
      <c r="C225" s="21" t="s">
        <v>39</v>
      </c>
      <c r="D225" s="21" t="s">
        <v>48</v>
      </c>
      <c r="E225" s="38" t="s">
        <v>49</v>
      </c>
      <c r="F225" s="38" t="s">
        <v>50</v>
      </c>
      <c r="G225" s="19" t="s">
        <v>948</v>
      </c>
      <c r="H225" s="26" t="s">
        <v>967</v>
      </c>
      <c r="I225" s="22">
        <v>45566</v>
      </c>
      <c r="J225" s="22">
        <v>45657</v>
      </c>
      <c r="K225" s="25" t="s">
        <v>372</v>
      </c>
      <c r="L225" s="26" t="s">
        <v>111</v>
      </c>
      <c r="M225" s="26" t="s">
        <v>129</v>
      </c>
      <c r="N225" s="21" t="s">
        <v>124</v>
      </c>
      <c r="O225" s="21" t="s">
        <v>124</v>
      </c>
      <c r="P225" s="26" t="s">
        <v>311</v>
      </c>
      <c r="Q225" s="26" t="s">
        <v>154</v>
      </c>
      <c r="R225" s="21" t="s">
        <v>569</v>
      </c>
      <c r="S225" t="str">
        <f>VLOOKUP(Tabla3[[#This Row],[Perspectiva]],Datos!$F$1:$G$4,2,FALSE)</f>
        <v>DO</v>
      </c>
      <c r="T225" t="str">
        <f>VLOOKUP(Tabla3[[#This Row],[Objetivo Estratégico ]],Datos!$M$1:$N$22,2,FALSE)</f>
        <v>Objetivo7</v>
      </c>
      <c r="U225" t="str">
        <f>VLOOKUP(Tabla3[[#This Row],[Iniciativa estratégica]],Datos!$O$1:$P$22,2,FALSE)</f>
        <v>Iniciativa13</v>
      </c>
    </row>
    <row r="226" spans="1:21" ht="57.75" x14ac:dyDescent="0.25">
      <c r="A226" s="32" t="s">
        <v>813</v>
      </c>
      <c r="B226" s="37" t="s">
        <v>323</v>
      </c>
      <c r="C226" s="21" t="s">
        <v>39</v>
      </c>
      <c r="D226" s="21" t="s">
        <v>48</v>
      </c>
      <c r="E226" s="38" t="s">
        <v>49</v>
      </c>
      <c r="F226" s="38" t="s">
        <v>50</v>
      </c>
      <c r="G226" s="19" t="s">
        <v>949</v>
      </c>
      <c r="H226" s="26" t="s">
        <v>967</v>
      </c>
      <c r="I226" s="22">
        <v>45566</v>
      </c>
      <c r="J226" s="22">
        <v>45657</v>
      </c>
      <c r="K226" s="25" t="s">
        <v>373</v>
      </c>
      <c r="L226" s="26" t="s">
        <v>111</v>
      </c>
      <c r="M226" s="26" t="s">
        <v>129</v>
      </c>
      <c r="N226" s="21" t="s">
        <v>124</v>
      </c>
      <c r="O226" s="21" t="s">
        <v>124</v>
      </c>
      <c r="P226" s="26" t="s">
        <v>311</v>
      </c>
      <c r="Q226" s="26" t="s">
        <v>154</v>
      </c>
      <c r="R226" s="21" t="s">
        <v>569</v>
      </c>
      <c r="S226" t="str">
        <f>VLOOKUP(Tabla3[[#This Row],[Perspectiva]],Datos!$F$1:$G$4,2,FALSE)</f>
        <v>DO</v>
      </c>
      <c r="T226" t="str">
        <f>VLOOKUP(Tabla3[[#This Row],[Objetivo Estratégico ]],Datos!$M$1:$N$22,2,FALSE)</f>
        <v>Objetivo7</v>
      </c>
      <c r="U226" t="str">
        <f>VLOOKUP(Tabla3[[#This Row],[Iniciativa estratégica]],Datos!$O$1:$P$22,2,FALSE)</f>
        <v>Iniciativa13</v>
      </c>
    </row>
    <row r="227" spans="1:21" ht="57" x14ac:dyDescent="0.25">
      <c r="A227" s="32" t="s">
        <v>814</v>
      </c>
      <c r="B227" s="37" t="s">
        <v>323</v>
      </c>
      <c r="C227" s="21" t="s">
        <v>39</v>
      </c>
      <c r="D227" s="21" t="s">
        <v>40</v>
      </c>
      <c r="E227" s="21" t="s">
        <v>41</v>
      </c>
      <c r="F227" s="21" t="s">
        <v>42</v>
      </c>
      <c r="G227" s="19" t="s">
        <v>380</v>
      </c>
      <c r="H227" s="26" t="s">
        <v>967</v>
      </c>
      <c r="I227" s="22">
        <v>45292</v>
      </c>
      <c r="J227" s="22">
        <v>45382</v>
      </c>
      <c r="K227" s="25" t="s">
        <v>381</v>
      </c>
      <c r="L227" s="26" t="s">
        <v>135</v>
      </c>
      <c r="M227" s="26" t="s">
        <v>129</v>
      </c>
      <c r="N227" s="26" t="s">
        <v>128</v>
      </c>
      <c r="O227" s="26"/>
      <c r="P227" s="26" t="s">
        <v>311</v>
      </c>
      <c r="Q227" s="26" t="s">
        <v>114</v>
      </c>
      <c r="R227" s="21" t="s">
        <v>569</v>
      </c>
      <c r="S227" t="str">
        <f>VLOOKUP(Tabla3[[#This Row],[Perspectiva]],Datos!$F$1:$G$4,2,FALSE)</f>
        <v>DO</v>
      </c>
      <c r="T227" t="str">
        <f>VLOOKUP(Tabla3[[#This Row],[Objetivo Estratégico ]],Datos!$M$1:$N$22,2,FALSE)</f>
        <v>Objetivo6</v>
      </c>
      <c r="U227" t="str">
        <f>VLOOKUP(Tabla3[[#This Row],[Iniciativa estratégica]],Datos!$O$1:$P$22,2,FALSE)</f>
        <v>Iniciativa10</v>
      </c>
    </row>
    <row r="228" spans="1:21" ht="57" x14ac:dyDescent="0.25">
      <c r="A228" s="32" t="s">
        <v>815</v>
      </c>
      <c r="B228" s="37" t="s">
        <v>323</v>
      </c>
      <c r="C228" s="21" t="s">
        <v>39</v>
      </c>
      <c r="D228" s="21" t="s">
        <v>40</v>
      </c>
      <c r="E228" s="21" t="s">
        <v>41</v>
      </c>
      <c r="F228" s="21" t="s">
        <v>42</v>
      </c>
      <c r="G228" s="19" t="s">
        <v>382</v>
      </c>
      <c r="H228" s="26" t="s">
        <v>967</v>
      </c>
      <c r="I228" s="22">
        <v>45292</v>
      </c>
      <c r="J228" s="22">
        <v>45382</v>
      </c>
      <c r="K228" s="25" t="s">
        <v>383</v>
      </c>
      <c r="L228" s="26" t="s">
        <v>135</v>
      </c>
      <c r="M228" s="26" t="s">
        <v>129</v>
      </c>
      <c r="N228" s="21" t="s">
        <v>124</v>
      </c>
      <c r="O228" s="21" t="s">
        <v>124</v>
      </c>
      <c r="P228" s="26" t="s">
        <v>311</v>
      </c>
      <c r="Q228" s="26" t="s">
        <v>114</v>
      </c>
      <c r="R228" s="21" t="s">
        <v>569</v>
      </c>
      <c r="S228" t="str">
        <f>VLOOKUP(Tabla3[[#This Row],[Perspectiva]],Datos!$F$1:$G$4,2,FALSE)</f>
        <v>DO</v>
      </c>
      <c r="T228" t="str">
        <f>VLOOKUP(Tabla3[[#This Row],[Objetivo Estratégico ]],Datos!$M$1:$N$22,2,FALSE)</f>
        <v>Objetivo6</v>
      </c>
      <c r="U228" t="str">
        <f>VLOOKUP(Tabla3[[#This Row],[Iniciativa estratégica]],Datos!$O$1:$P$22,2,FALSE)</f>
        <v>Iniciativa10</v>
      </c>
    </row>
    <row r="229" spans="1:21" ht="57" x14ac:dyDescent="0.25">
      <c r="A229" s="32" t="s">
        <v>816</v>
      </c>
      <c r="B229" s="37" t="s">
        <v>323</v>
      </c>
      <c r="C229" s="21" t="s">
        <v>39</v>
      </c>
      <c r="D229" s="21" t="s">
        <v>40</v>
      </c>
      <c r="E229" s="21" t="s">
        <v>41</v>
      </c>
      <c r="F229" s="21" t="s">
        <v>42</v>
      </c>
      <c r="G229" s="19" t="s">
        <v>384</v>
      </c>
      <c r="H229" s="26" t="s">
        <v>967</v>
      </c>
      <c r="I229" s="22">
        <v>45292</v>
      </c>
      <c r="J229" s="22">
        <v>45382</v>
      </c>
      <c r="K229" s="25" t="s">
        <v>385</v>
      </c>
      <c r="L229" s="26" t="s">
        <v>135</v>
      </c>
      <c r="M229" s="26" t="s">
        <v>129</v>
      </c>
      <c r="N229" s="21" t="s">
        <v>124</v>
      </c>
      <c r="O229" s="21" t="s">
        <v>124</v>
      </c>
      <c r="P229" s="26" t="s">
        <v>311</v>
      </c>
      <c r="Q229" s="26" t="s">
        <v>114</v>
      </c>
      <c r="R229" s="21" t="s">
        <v>569</v>
      </c>
      <c r="S229" t="str">
        <f>VLOOKUP(Tabla3[[#This Row],[Perspectiva]],Datos!$F$1:$G$4,2,FALSE)</f>
        <v>DO</v>
      </c>
      <c r="T229" t="str">
        <f>VLOOKUP(Tabla3[[#This Row],[Objetivo Estratégico ]],Datos!$M$1:$N$22,2,FALSE)</f>
        <v>Objetivo6</v>
      </c>
      <c r="U229" t="str">
        <f>VLOOKUP(Tabla3[[#This Row],[Iniciativa estratégica]],Datos!$O$1:$P$22,2,FALSE)</f>
        <v>Iniciativa10</v>
      </c>
    </row>
    <row r="230" spans="1:21" ht="57" x14ac:dyDescent="0.25">
      <c r="A230" s="32" t="s">
        <v>817</v>
      </c>
      <c r="B230" s="37" t="s">
        <v>323</v>
      </c>
      <c r="C230" s="21" t="s">
        <v>39</v>
      </c>
      <c r="D230" s="21" t="s">
        <v>40</v>
      </c>
      <c r="E230" s="21" t="s">
        <v>41</v>
      </c>
      <c r="F230" s="21" t="s">
        <v>42</v>
      </c>
      <c r="G230" s="19" t="s">
        <v>386</v>
      </c>
      <c r="H230" s="26" t="s">
        <v>967</v>
      </c>
      <c r="I230" s="22">
        <v>45383</v>
      </c>
      <c r="J230" s="22">
        <v>45473</v>
      </c>
      <c r="K230" s="25" t="s">
        <v>387</v>
      </c>
      <c r="L230" s="26" t="s">
        <v>135</v>
      </c>
      <c r="M230" s="26" t="s">
        <v>129</v>
      </c>
      <c r="N230" s="21" t="s">
        <v>124</v>
      </c>
      <c r="O230" s="21" t="s">
        <v>124</v>
      </c>
      <c r="P230" s="26" t="s">
        <v>311</v>
      </c>
      <c r="Q230" s="26" t="s">
        <v>114</v>
      </c>
      <c r="R230" s="21" t="s">
        <v>569</v>
      </c>
      <c r="S230" t="str">
        <f>VLOOKUP(Tabla3[[#This Row],[Perspectiva]],Datos!$F$1:$G$4,2,FALSE)</f>
        <v>DO</v>
      </c>
      <c r="T230" t="str">
        <f>VLOOKUP(Tabla3[[#This Row],[Objetivo Estratégico ]],Datos!$M$1:$N$22,2,FALSE)</f>
        <v>Objetivo6</v>
      </c>
      <c r="U230" t="str">
        <f>VLOOKUP(Tabla3[[#This Row],[Iniciativa estratégica]],Datos!$O$1:$P$22,2,FALSE)</f>
        <v>Iniciativa10</v>
      </c>
    </row>
    <row r="231" spans="1:21" ht="57" x14ac:dyDescent="0.25">
      <c r="A231" s="32" t="s">
        <v>818</v>
      </c>
      <c r="B231" s="37" t="s">
        <v>323</v>
      </c>
      <c r="C231" s="21" t="s">
        <v>39</v>
      </c>
      <c r="D231" s="21" t="s">
        <v>40</v>
      </c>
      <c r="E231" s="21" t="s">
        <v>41</v>
      </c>
      <c r="F231" s="21" t="s">
        <v>42</v>
      </c>
      <c r="G231" s="19" t="s">
        <v>388</v>
      </c>
      <c r="H231" s="26" t="s">
        <v>967</v>
      </c>
      <c r="I231" s="22">
        <v>45474</v>
      </c>
      <c r="J231" s="22">
        <v>45565</v>
      </c>
      <c r="K231" s="25" t="s">
        <v>387</v>
      </c>
      <c r="L231" s="26" t="s">
        <v>135</v>
      </c>
      <c r="M231" s="26" t="s">
        <v>129</v>
      </c>
      <c r="N231" s="21" t="s">
        <v>124</v>
      </c>
      <c r="O231" s="21" t="s">
        <v>124</v>
      </c>
      <c r="P231" s="26" t="s">
        <v>311</v>
      </c>
      <c r="Q231" s="26" t="s">
        <v>114</v>
      </c>
      <c r="R231" s="21" t="s">
        <v>569</v>
      </c>
      <c r="S231" t="str">
        <f>VLOOKUP(Tabla3[[#This Row],[Perspectiva]],Datos!$F$1:$G$4,2,FALSE)</f>
        <v>DO</v>
      </c>
      <c r="T231" t="str">
        <f>VLOOKUP(Tabla3[[#This Row],[Objetivo Estratégico ]],Datos!$M$1:$N$22,2,FALSE)</f>
        <v>Objetivo6</v>
      </c>
      <c r="U231" t="str">
        <f>VLOOKUP(Tabla3[[#This Row],[Iniciativa estratégica]],Datos!$O$1:$P$22,2,FALSE)</f>
        <v>Iniciativa10</v>
      </c>
    </row>
    <row r="232" spans="1:21" ht="57" x14ac:dyDescent="0.25">
      <c r="A232" s="32" t="s">
        <v>819</v>
      </c>
      <c r="B232" s="37" t="s">
        <v>323</v>
      </c>
      <c r="C232" s="21" t="s">
        <v>39</v>
      </c>
      <c r="D232" s="21" t="s">
        <v>40</v>
      </c>
      <c r="E232" s="21" t="s">
        <v>41</v>
      </c>
      <c r="F232" s="21" t="s">
        <v>42</v>
      </c>
      <c r="G232" s="19" t="s">
        <v>389</v>
      </c>
      <c r="H232" s="26" t="s">
        <v>967</v>
      </c>
      <c r="I232" s="22">
        <v>45566</v>
      </c>
      <c r="J232" s="22">
        <v>45657</v>
      </c>
      <c r="K232" s="25" t="s">
        <v>390</v>
      </c>
      <c r="L232" s="26" t="s">
        <v>135</v>
      </c>
      <c r="M232" s="26" t="s">
        <v>129</v>
      </c>
      <c r="N232" s="21" t="s">
        <v>124</v>
      </c>
      <c r="O232" s="21" t="s">
        <v>124</v>
      </c>
      <c r="P232" s="26" t="s">
        <v>311</v>
      </c>
      <c r="Q232" s="26" t="s">
        <v>114</v>
      </c>
      <c r="R232" s="21" t="s">
        <v>569</v>
      </c>
      <c r="S232" t="str">
        <f>VLOOKUP(Tabla3[[#This Row],[Perspectiva]],Datos!$F$1:$G$4,2,FALSE)</f>
        <v>DO</v>
      </c>
      <c r="T232" t="str">
        <f>VLOOKUP(Tabla3[[#This Row],[Objetivo Estratégico ]],Datos!$M$1:$N$22,2,FALSE)</f>
        <v>Objetivo6</v>
      </c>
      <c r="U232" t="str">
        <f>VLOOKUP(Tabla3[[#This Row],[Iniciativa estratégica]],Datos!$O$1:$P$22,2,FALSE)</f>
        <v>Iniciativa10</v>
      </c>
    </row>
    <row r="233" spans="1:21" ht="42.75" x14ac:dyDescent="0.25">
      <c r="A233" s="32" t="s">
        <v>820</v>
      </c>
      <c r="B233" s="37" t="s">
        <v>323</v>
      </c>
      <c r="C233" s="21" t="s">
        <v>39</v>
      </c>
      <c r="D233" s="21" t="s">
        <v>48</v>
      </c>
      <c r="E233" s="38" t="s">
        <v>49</v>
      </c>
      <c r="F233" s="38" t="s">
        <v>50</v>
      </c>
      <c r="G233" s="19" t="s">
        <v>391</v>
      </c>
      <c r="H233" s="26" t="s">
        <v>967</v>
      </c>
      <c r="I233" s="22">
        <v>45292</v>
      </c>
      <c r="J233" s="22">
        <v>45382</v>
      </c>
      <c r="K233" s="25" t="s">
        <v>392</v>
      </c>
      <c r="L233" s="26" t="s">
        <v>135</v>
      </c>
      <c r="M233" s="26" t="s">
        <v>129</v>
      </c>
      <c r="N233" s="26" t="s">
        <v>128</v>
      </c>
      <c r="O233" s="26"/>
      <c r="P233" s="26" t="s">
        <v>333</v>
      </c>
      <c r="Q233" s="26" t="s">
        <v>114</v>
      </c>
      <c r="R233" s="21" t="s">
        <v>569</v>
      </c>
      <c r="S233" t="str">
        <f>VLOOKUP(Tabla3[[#This Row],[Perspectiva]],Datos!$F$1:$G$4,2,FALSE)</f>
        <v>DO</v>
      </c>
      <c r="T233" t="str">
        <f>VLOOKUP(Tabla3[[#This Row],[Objetivo Estratégico ]],Datos!$M$1:$N$22,2,FALSE)</f>
        <v>Objetivo7</v>
      </c>
      <c r="U233" t="str">
        <f>VLOOKUP(Tabla3[[#This Row],[Iniciativa estratégica]],Datos!$O$1:$P$22,2,FALSE)</f>
        <v>Iniciativa13</v>
      </c>
    </row>
    <row r="234" spans="1:21" ht="42.75" x14ac:dyDescent="0.25">
      <c r="A234" s="32" t="s">
        <v>821</v>
      </c>
      <c r="B234" s="37" t="s">
        <v>323</v>
      </c>
      <c r="C234" s="21" t="s">
        <v>39</v>
      </c>
      <c r="D234" s="21" t="s">
        <v>48</v>
      </c>
      <c r="E234" s="38" t="s">
        <v>49</v>
      </c>
      <c r="F234" s="38" t="s">
        <v>50</v>
      </c>
      <c r="G234" s="19" t="s">
        <v>393</v>
      </c>
      <c r="H234" s="26" t="s">
        <v>967</v>
      </c>
      <c r="I234" s="22">
        <v>45383</v>
      </c>
      <c r="J234" s="22">
        <v>45473</v>
      </c>
      <c r="K234" s="25" t="s">
        <v>394</v>
      </c>
      <c r="L234" s="26" t="s">
        <v>135</v>
      </c>
      <c r="M234" s="26" t="s">
        <v>129</v>
      </c>
      <c r="N234" s="26" t="s">
        <v>128</v>
      </c>
      <c r="O234" s="26"/>
      <c r="P234" s="26" t="s">
        <v>333</v>
      </c>
      <c r="Q234" s="26" t="s">
        <v>114</v>
      </c>
      <c r="R234" s="21" t="s">
        <v>569</v>
      </c>
      <c r="S234" t="str">
        <f>VLOOKUP(Tabla3[[#This Row],[Perspectiva]],Datos!$F$1:$G$4,2,FALSE)</f>
        <v>DO</v>
      </c>
      <c r="T234" t="str">
        <f>VLOOKUP(Tabla3[[#This Row],[Objetivo Estratégico ]],Datos!$M$1:$N$22,2,FALSE)</f>
        <v>Objetivo7</v>
      </c>
      <c r="U234" t="str">
        <f>VLOOKUP(Tabla3[[#This Row],[Iniciativa estratégica]],Datos!$O$1:$P$22,2,FALSE)</f>
        <v>Iniciativa13</v>
      </c>
    </row>
    <row r="235" spans="1:21" ht="42.75" x14ac:dyDescent="0.25">
      <c r="A235" s="32" t="s">
        <v>822</v>
      </c>
      <c r="B235" s="37" t="s">
        <v>323</v>
      </c>
      <c r="C235" s="21" t="s">
        <v>39</v>
      </c>
      <c r="D235" s="21" t="s">
        <v>48</v>
      </c>
      <c r="E235" s="38" t="s">
        <v>49</v>
      </c>
      <c r="F235" s="38" t="s">
        <v>50</v>
      </c>
      <c r="G235" s="19" t="s">
        <v>395</v>
      </c>
      <c r="H235" s="26" t="s">
        <v>967</v>
      </c>
      <c r="I235" s="22">
        <v>45474</v>
      </c>
      <c r="J235" s="22">
        <v>45565</v>
      </c>
      <c r="K235" s="25" t="s">
        <v>394</v>
      </c>
      <c r="L235" s="26" t="s">
        <v>135</v>
      </c>
      <c r="M235" s="26" t="s">
        <v>129</v>
      </c>
      <c r="N235" s="26" t="s">
        <v>128</v>
      </c>
      <c r="O235" s="26"/>
      <c r="P235" s="26" t="s">
        <v>333</v>
      </c>
      <c r="Q235" s="26" t="s">
        <v>114</v>
      </c>
      <c r="R235" s="21" t="s">
        <v>569</v>
      </c>
      <c r="S235" t="str">
        <f>VLOOKUP(Tabla3[[#This Row],[Perspectiva]],Datos!$F$1:$G$4,2,FALSE)</f>
        <v>DO</v>
      </c>
      <c r="T235" t="str">
        <f>VLOOKUP(Tabla3[[#This Row],[Objetivo Estratégico ]],Datos!$M$1:$N$22,2,FALSE)</f>
        <v>Objetivo7</v>
      </c>
      <c r="U235" t="str">
        <f>VLOOKUP(Tabla3[[#This Row],[Iniciativa estratégica]],Datos!$O$1:$P$22,2,FALSE)</f>
        <v>Iniciativa13</v>
      </c>
    </row>
    <row r="236" spans="1:21" ht="42.75" x14ac:dyDescent="0.25">
      <c r="A236" s="32" t="s">
        <v>823</v>
      </c>
      <c r="B236" s="37" t="s">
        <v>323</v>
      </c>
      <c r="C236" s="21" t="s">
        <v>39</v>
      </c>
      <c r="D236" s="21" t="s">
        <v>48</v>
      </c>
      <c r="E236" s="38" t="s">
        <v>49</v>
      </c>
      <c r="F236" s="38" t="s">
        <v>50</v>
      </c>
      <c r="G236" s="19" t="s">
        <v>396</v>
      </c>
      <c r="H236" s="26" t="s">
        <v>967</v>
      </c>
      <c r="I236" s="22">
        <v>45566</v>
      </c>
      <c r="J236" s="22">
        <v>45657</v>
      </c>
      <c r="K236" s="25" t="s">
        <v>394</v>
      </c>
      <c r="L236" s="26" t="s">
        <v>135</v>
      </c>
      <c r="M236" s="26" t="s">
        <v>129</v>
      </c>
      <c r="N236" s="26" t="s">
        <v>128</v>
      </c>
      <c r="O236" s="26"/>
      <c r="P236" s="26" t="s">
        <v>333</v>
      </c>
      <c r="Q236" s="26" t="s">
        <v>114</v>
      </c>
      <c r="R236" s="21" t="s">
        <v>569</v>
      </c>
      <c r="S236" t="str">
        <f>VLOOKUP(Tabla3[[#This Row],[Perspectiva]],Datos!$F$1:$G$4,2,FALSE)</f>
        <v>DO</v>
      </c>
      <c r="T236" t="str">
        <f>VLOOKUP(Tabla3[[#This Row],[Objetivo Estratégico ]],Datos!$M$1:$N$22,2,FALSE)</f>
        <v>Objetivo7</v>
      </c>
      <c r="U236" t="str">
        <f>VLOOKUP(Tabla3[[#This Row],[Iniciativa estratégica]],Datos!$O$1:$P$22,2,FALSE)</f>
        <v>Iniciativa13</v>
      </c>
    </row>
    <row r="237" spans="1:21" ht="42.75" x14ac:dyDescent="0.25">
      <c r="A237" s="32" t="s">
        <v>824</v>
      </c>
      <c r="B237" s="37" t="s">
        <v>323</v>
      </c>
      <c r="C237" s="21" t="s">
        <v>39</v>
      </c>
      <c r="D237" s="21" t="s">
        <v>48</v>
      </c>
      <c r="E237" s="38" t="s">
        <v>49</v>
      </c>
      <c r="F237" s="38" t="s">
        <v>50</v>
      </c>
      <c r="G237" s="19" t="s">
        <v>397</v>
      </c>
      <c r="H237" s="26" t="s">
        <v>967</v>
      </c>
      <c r="I237" s="22">
        <v>45323</v>
      </c>
      <c r="J237" s="22">
        <v>45473</v>
      </c>
      <c r="K237" s="20" t="s">
        <v>398</v>
      </c>
      <c r="L237" s="26" t="s">
        <v>135</v>
      </c>
      <c r="M237" s="26" t="s">
        <v>129</v>
      </c>
      <c r="N237" s="21" t="s">
        <v>124</v>
      </c>
      <c r="O237" s="21" t="s">
        <v>124</v>
      </c>
      <c r="P237" s="26" t="s">
        <v>311</v>
      </c>
      <c r="Q237" s="26" t="s">
        <v>114</v>
      </c>
      <c r="R237" s="21" t="s">
        <v>569</v>
      </c>
      <c r="S237" t="str">
        <f>VLOOKUP(Tabla3[[#This Row],[Perspectiva]],Datos!$F$1:$G$4,2,FALSE)</f>
        <v>DO</v>
      </c>
      <c r="T237" t="str">
        <f>VLOOKUP(Tabla3[[#This Row],[Objetivo Estratégico ]],Datos!$M$1:$N$22,2,FALSE)</f>
        <v>Objetivo7</v>
      </c>
      <c r="U237" t="str">
        <f>VLOOKUP(Tabla3[[#This Row],[Iniciativa estratégica]],Datos!$O$1:$P$22,2,FALSE)</f>
        <v>Iniciativa13</v>
      </c>
    </row>
    <row r="238" spans="1:21" ht="42.75" x14ac:dyDescent="0.25">
      <c r="A238" s="32" t="s">
        <v>825</v>
      </c>
      <c r="B238" s="37" t="s">
        <v>323</v>
      </c>
      <c r="C238" s="21" t="s">
        <v>39</v>
      </c>
      <c r="D238" s="21" t="s">
        <v>48</v>
      </c>
      <c r="E238" s="38" t="s">
        <v>49</v>
      </c>
      <c r="F238" s="38" t="s">
        <v>50</v>
      </c>
      <c r="G238" s="27" t="s">
        <v>399</v>
      </c>
      <c r="H238" s="26" t="s">
        <v>967</v>
      </c>
      <c r="I238" s="22">
        <v>45352</v>
      </c>
      <c r="J238" s="22">
        <v>45473</v>
      </c>
      <c r="K238" s="20" t="s">
        <v>400</v>
      </c>
      <c r="L238" s="26" t="s">
        <v>135</v>
      </c>
      <c r="M238" s="26" t="s">
        <v>129</v>
      </c>
      <c r="N238" s="21" t="s">
        <v>124</v>
      </c>
      <c r="O238" s="21" t="s">
        <v>124</v>
      </c>
      <c r="P238" s="26" t="s">
        <v>311</v>
      </c>
      <c r="Q238" s="26" t="s">
        <v>116</v>
      </c>
      <c r="R238" s="26" t="s">
        <v>287</v>
      </c>
      <c r="S238" t="str">
        <f>VLOOKUP(Tabla3[[#This Row],[Perspectiva]],Datos!$F$1:$G$4,2,FALSE)</f>
        <v>DO</v>
      </c>
      <c r="T238" t="str">
        <f>VLOOKUP(Tabla3[[#This Row],[Objetivo Estratégico ]],Datos!$M$1:$N$22,2,FALSE)</f>
        <v>Objetivo7</v>
      </c>
      <c r="U238" t="str">
        <f>VLOOKUP(Tabla3[[#This Row],[Iniciativa estratégica]],Datos!$O$1:$P$22,2,FALSE)</f>
        <v>Iniciativa13</v>
      </c>
    </row>
    <row r="239" spans="1:21" ht="42.75" x14ac:dyDescent="0.25">
      <c r="A239" s="32" t="s">
        <v>826</v>
      </c>
      <c r="B239" s="37" t="s">
        <v>323</v>
      </c>
      <c r="C239" s="21" t="s">
        <v>39</v>
      </c>
      <c r="D239" s="21" t="s">
        <v>48</v>
      </c>
      <c r="E239" s="38" t="s">
        <v>49</v>
      </c>
      <c r="F239" s="38" t="s">
        <v>50</v>
      </c>
      <c r="G239" s="27" t="s">
        <v>401</v>
      </c>
      <c r="H239" s="26" t="s">
        <v>967</v>
      </c>
      <c r="I239" s="22">
        <v>45474</v>
      </c>
      <c r="J239" s="22">
        <v>45565</v>
      </c>
      <c r="K239" s="20" t="s">
        <v>402</v>
      </c>
      <c r="L239" s="26" t="s">
        <v>135</v>
      </c>
      <c r="M239" s="26" t="s">
        <v>129</v>
      </c>
      <c r="N239" s="21" t="s">
        <v>124</v>
      </c>
      <c r="O239" s="21" t="s">
        <v>124</v>
      </c>
      <c r="P239" s="26" t="s">
        <v>311</v>
      </c>
      <c r="Q239" s="26" t="s">
        <v>116</v>
      </c>
      <c r="R239" s="26" t="s">
        <v>287</v>
      </c>
      <c r="S239" t="str">
        <f>VLOOKUP(Tabla3[[#This Row],[Perspectiva]],Datos!$F$1:$G$4,2,FALSE)</f>
        <v>DO</v>
      </c>
      <c r="T239" t="str">
        <f>VLOOKUP(Tabla3[[#This Row],[Objetivo Estratégico ]],Datos!$M$1:$N$22,2,FALSE)</f>
        <v>Objetivo7</v>
      </c>
      <c r="U239" t="str">
        <f>VLOOKUP(Tabla3[[#This Row],[Iniciativa estratégica]],Datos!$O$1:$P$22,2,FALSE)</f>
        <v>Iniciativa13</v>
      </c>
    </row>
    <row r="240" spans="1:21" ht="42.75" x14ac:dyDescent="0.25">
      <c r="A240" s="32" t="s">
        <v>827</v>
      </c>
      <c r="B240" s="37" t="s">
        <v>323</v>
      </c>
      <c r="C240" s="21" t="s">
        <v>39</v>
      </c>
      <c r="D240" s="21" t="s">
        <v>48</v>
      </c>
      <c r="E240" s="38" t="s">
        <v>49</v>
      </c>
      <c r="F240" s="38" t="s">
        <v>50</v>
      </c>
      <c r="G240" s="27" t="s">
        <v>403</v>
      </c>
      <c r="H240" s="26" t="s">
        <v>967</v>
      </c>
      <c r="I240" s="22">
        <v>45566</v>
      </c>
      <c r="J240" s="22">
        <v>45657</v>
      </c>
      <c r="K240" s="20" t="s">
        <v>402</v>
      </c>
      <c r="L240" s="26" t="s">
        <v>135</v>
      </c>
      <c r="M240" s="26" t="s">
        <v>129</v>
      </c>
      <c r="N240" s="21" t="s">
        <v>124</v>
      </c>
      <c r="O240" s="21" t="s">
        <v>124</v>
      </c>
      <c r="P240" s="26" t="s">
        <v>311</v>
      </c>
      <c r="Q240" s="26" t="s">
        <v>116</v>
      </c>
      <c r="R240" s="26" t="s">
        <v>287</v>
      </c>
      <c r="S240" t="str">
        <f>VLOOKUP(Tabla3[[#This Row],[Perspectiva]],Datos!$F$1:$G$4,2,FALSE)</f>
        <v>DO</v>
      </c>
      <c r="T240" t="str">
        <f>VLOOKUP(Tabla3[[#This Row],[Objetivo Estratégico ]],Datos!$M$1:$N$22,2,FALSE)</f>
        <v>Objetivo7</v>
      </c>
      <c r="U240" t="str">
        <f>VLOOKUP(Tabla3[[#This Row],[Iniciativa estratégica]],Datos!$O$1:$P$22,2,FALSE)</f>
        <v>Iniciativa13</v>
      </c>
    </row>
    <row r="241" spans="1:21" ht="57" x14ac:dyDescent="0.25">
      <c r="A241" s="32" t="s">
        <v>828</v>
      </c>
      <c r="B241" s="37" t="s">
        <v>323</v>
      </c>
      <c r="C241" s="21" t="s">
        <v>39</v>
      </c>
      <c r="D241" s="21" t="s">
        <v>40</v>
      </c>
      <c r="E241" s="21" t="s">
        <v>41</v>
      </c>
      <c r="F241" s="21" t="s">
        <v>42</v>
      </c>
      <c r="G241" s="27" t="s">
        <v>404</v>
      </c>
      <c r="H241" s="26" t="s">
        <v>967</v>
      </c>
      <c r="I241" s="22">
        <v>45292</v>
      </c>
      <c r="J241" s="22">
        <v>45382</v>
      </c>
      <c r="K241" s="25" t="s">
        <v>405</v>
      </c>
      <c r="L241" s="26" t="s">
        <v>135</v>
      </c>
      <c r="M241" s="26" t="s">
        <v>129</v>
      </c>
      <c r="N241" s="21" t="s">
        <v>124</v>
      </c>
      <c r="O241" s="21" t="s">
        <v>124</v>
      </c>
      <c r="P241" s="26" t="s">
        <v>311</v>
      </c>
      <c r="Q241" s="26" t="s">
        <v>154</v>
      </c>
      <c r="R241" s="21" t="s">
        <v>569</v>
      </c>
      <c r="S241" t="str">
        <f>VLOOKUP(Tabla3[[#This Row],[Perspectiva]],Datos!$F$1:$G$4,2,FALSE)</f>
        <v>DO</v>
      </c>
      <c r="T241" t="str">
        <f>VLOOKUP(Tabla3[[#This Row],[Objetivo Estratégico ]],Datos!$M$1:$N$22,2,FALSE)</f>
        <v>Objetivo6</v>
      </c>
      <c r="U241" t="str">
        <f>VLOOKUP(Tabla3[[#This Row],[Iniciativa estratégica]],Datos!$O$1:$P$22,2,FALSE)</f>
        <v>Iniciativa10</v>
      </c>
    </row>
    <row r="242" spans="1:21" ht="56.25" customHeight="1" x14ac:dyDescent="0.25">
      <c r="A242" s="32" t="s">
        <v>829</v>
      </c>
      <c r="B242" s="33" t="s">
        <v>406</v>
      </c>
      <c r="C242" s="21" t="s">
        <v>17</v>
      </c>
      <c r="D242" s="21" t="s">
        <v>23</v>
      </c>
      <c r="E242" s="21" t="s">
        <v>24</v>
      </c>
      <c r="F242" s="21" t="s">
        <v>25</v>
      </c>
      <c r="G242" s="20" t="s">
        <v>407</v>
      </c>
      <c r="H242" s="26" t="s">
        <v>967</v>
      </c>
      <c r="I242" s="22">
        <v>45295</v>
      </c>
      <c r="J242" s="22">
        <v>45657</v>
      </c>
      <c r="K242" s="20" t="s">
        <v>408</v>
      </c>
      <c r="L242" s="35" t="s">
        <v>111</v>
      </c>
      <c r="M242" s="21" t="s">
        <v>112</v>
      </c>
      <c r="N242" s="21" t="s">
        <v>284</v>
      </c>
      <c r="O242" s="21" t="s">
        <v>171</v>
      </c>
      <c r="P242" s="21" t="s">
        <v>124</v>
      </c>
      <c r="Q242" s="35" t="s">
        <v>114</v>
      </c>
      <c r="R242" s="21" t="s">
        <v>569</v>
      </c>
      <c r="S242" t="str">
        <f>VLOOKUP(Tabla3[[#This Row],[Perspectiva]],Datos!$F$1:$G$4,2,FALSE)</f>
        <v>MS</v>
      </c>
      <c r="T242" t="str">
        <f>VLOOKUP(Tabla3[[#This Row],[Objetivo Estratégico ]],Datos!$M$1:$N$22,2,FALSE)</f>
        <v>Objetivo4</v>
      </c>
      <c r="U242" t="str">
        <f>VLOOKUP(Tabla3[[#This Row],[Iniciativa estratégica]],Datos!$O$1:$P$22,2,FALSE)</f>
        <v>Iniciativa5</v>
      </c>
    </row>
    <row r="243" spans="1:21" ht="56.25" customHeight="1" x14ac:dyDescent="0.25">
      <c r="A243" s="32" t="s">
        <v>830</v>
      </c>
      <c r="B243" s="16" t="s">
        <v>406</v>
      </c>
      <c r="C243" s="21" t="s">
        <v>17</v>
      </c>
      <c r="D243" s="21" t="s">
        <v>23</v>
      </c>
      <c r="E243" s="21" t="s">
        <v>24</v>
      </c>
      <c r="F243" s="21" t="s">
        <v>25</v>
      </c>
      <c r="G243" s="20" t="s">
        <v>409</v>
      </c>
      <c r="H243" s="26" t="s">
        <v>967</v>
      </c>
      <c r="I243" s="22">
        <v>45295</v>
      </c>
      <c r="J243" s="22">
        <v>45657</v>
      </c>
      <c r="K243" s="20" t="s">
        <v>410</v>
      </c>
      <c r="L243" s="21" t="s">
        <v>111</v>
      </c>
      <c r="M243" s="21" t="s">
        <v>112</v>
      </c>
      <c r="N243" s="21" t="s">
        <v>284</v>
      </c>
      <c r="O243" s="21" t="s">
        <v>171</v>
      </c>
      <c r="P243" s="21" t="s">
        <v>124</v>
      </c>
      <c r="Q243" s="21" t="s">
        <v>114</v>
      </c>
      <c r="R243" s="21" t="s">
        <v>569</v>
      </c>
      <c r="S243" t="str">
        <f>VLOOKUP(Tabla3[[#This Row],[Perspectiva]],Datos!$F$1:$G$4,2,FALSE)</f>
        <v>MS</v>
      </c>
      <c r="T243" t="str">
        <f>VLOOKUP(Tabla3[[#This Row],[Objetivo Estratégico ]],Datos!$M$1:$N$22,2,FALSE)</f>
        <v>Objetivo4</v>
      </c>
      <c r="U243" t="str">
        <f>VLOOKUP(Tabla3[[#This Row],[Iniciativa estratégica]],Datos!$O$1:$P$22,2,FALSE)</f>
        <v>Iniciativa5</v>
      </c>
    </row>
    <row r="244" spans="1:21" ht="42.75" x14ac:dyDescent="0.25">
      <c r="A244" s="32" t="s">
        <v>831</v>
      </c>
      <c r="B244" s="16" t="s">
        <v>411</v>
      </c>
      <c r="C244" s="21" t="s">
        <v>39</v>
      </c>
      <c r="D244" s="21" t="s">
        <v>48</v>
      </c>
      <c r="E244" s="21" t="s">
        <v>49</v>
      </c>
      <c r="F244" s="21" t="s">
        <v>50</v>
      </c>
      <c r="G244" s="25" t="s">
        <v>412</v>
      </c>
      <c r="H244" s="26" t="s">
        <v>968</v>
      </c>
      <c r="I244" s="22">
        <v>45292</v>
      </c>
      <c r="J244" s="22">
        <v>45657</v>
      </c>
      <c r="K244" s="25" t="s">
        <v>413</v>
      </c>
      <c r="L244" s="21" t="s">
        <v>111</v>
      </c>
      <c r="M244" s="21" t="s">
        <v>414</v>
      </c>
      <c r="N244" s="21" t="s">
        <v>414</v>
      </c>
      <c r="O244" s="21" t="s">
        <v>414</v>
      </c>
      <c r="P244" s="21" t="s">
        <v>415</v>
      </c>
      <c r="Q244" s="21" t="s">
        <v>154</v>
      </c>
      <c r="R244" s="21" t="s">
        <v>569</v>
      </c>
      <c r="S244" t="str">
        <f>VLOOKUP(Tabla3[[#This Row],[Perspectiva]],Datos!$F$1:$G$4,2,FALSE)</f>
        <v>DO</v>
      </c>
      <c r="T244" t="str">
        <f>VLOOKUP(Tabla3[[#This Row],[Objetivo Estratégico ]],Datos!$M$1:$N$22,2,FALSE)</f>
        <v>Objetivo7</v>
      </c>
      <c r="U244" t="str">
        <f>VLOOKUP(Tabla3[[#This Row],[Iniciativa estratégica]],Datos!$O$1:$P$22,2,FALSE)</f>
        <v>Iniciativa13</v>
      </c>
    </row>
    <row r="245" spans="1:21" ht="42.75" x14ac:dyDescent="0.25">
      <c r="A245" s="32" t="s">
        <v>832</v>
      </c>
      <c r="B245" s="16" t="s">
        <v>411</v>
      </c>
      <c r="C245" s="21" t="s">
        <v>39</v>
      </c>
      <c r="D245" s="21" t="s">
        <v>48</v>
      </c>
      <c r="E245" s="21" t="s">
        <v>49</v>
      </c>
      <c r="F245" s="21" t="s">
        <v>50</v>
      </c>
      <c r="G245" s="25" t="s">
        <v>416</v>
      </c>
      <c r="H245" s="26" t="s">
        <v>968</v>
      </c>
      <c r="I245" s="22">
        <v>45292</v>
      </c>
      <c r="J245" s="22">
        <v>45473</v>
      </c>
      <c r="K245" s="25" t="s">
        <v>417</v>
      </c>
      <c r="L245" s="21" t="s">
        <v>111</v>
      </c>
      <c r="M245" s="21" t="s">
        <v>414</v>
      </c>
      <c r="N245" s="21" t="s">
        <v>414</v>
      </c>
      <c r="O245" s="21" t="s">
        <v>414</v>
      </c>
      <c r="P245" s="21" t="s">
        <v>418</v>
      </c>
      <c r="Q245" s="21" t="s">
        <v>154</v>
      </c>
      <c r="R245" s="21" t="s">
        <v>569</v>
      </c>
      <c r="S245" t="str">
        <f>VLOOKUP(Tabla3[[#This Row],[Perspectiva]],Datos!$F$1:$G$4,2,FALSE)</f>
        <v>DO</v>
      </c>
      <c r="T245" t="str">
        <f>VLOOKUP(Tabla3[[#This Row],[Objetivo Estratégico ]],Datos!$M$1:$N$22,2,FALSE)</f>
        <v>Objetivo7</v>
      </c>
      <c r="U245" t="str">
        <f>VLOOKUP(Tabla3[[#This Row],[Iniciativa estratégica]],Datos!$O$1:$P$22,2,FALSE)</f>
        <v>Iniciativa13</v>
      </c>
    </row>
    <row r="246" spans="1:21" ht="42.75" x14ac:dyDescent="0.25">
      <c r="A246" s="32" t="s">
        <v>833</v>
      </c>
      <c r="B246" s="16" t="s">
        <v>411</v>
      </c>
      <c r="C246" s="21" t="s">
        <v>39</v>
      </c>
      <c r="D246" s="21" t="s">
        <v>48</v>
      </c>
      <c r="E246" s="21" t="s">
        <v>49</v>
      </c>
      <c r="F246" s="21" t="s">
        <v>50</v>
      </c>
      <c r="G246" s="25" t="s">
        <v>419</v>
      </c>
      <c r="H246" s="26" t="s">
        <v>968</v>
      </c>
      <c r="I246" s="22">
        <v>45292</v>
      </c>
      <c r="J246" s="22">
        <v>45657</v>
      </c>
      <c r="K246" s="25" t="s">
        <v>420</v>
      </c>
      <c r="L246" s="21" t="s">
        <v>111</v>
      </c>
      <c r="M246" s="21" t="s">
        <v>414</v>
      </c>
      <c r="N246" s="21" t="s">
        <v>414</v>
      </c>
      <c r="O246" s="21" t="s">
        <v>414</v>
      </c>
      <c r="P246" s="21" t="s">
        <v>421</v>
      </c>
      <c r="Q246" s="21" t="s">
        <v>154</v>
      </c>
      <c r="R246" s="21" t="s">
        <v>569</v>
      </c>
      <c r="S246" t="str">
        <f>VLOOKUP(Tabla3[[#This Row],[Perspectiva]],Datos!$F$1:$G$4,2,FALSE)</f>
        <v>DO</v>
      </c>
      <c r="T246" t="str">
        <f>VLOOKUP(Tabla3[[#This Row],[Objetivo Estratégico ]],Datos!$M$1:$N$22,2,FALSE)</f>
        <v>Objetivo7</v>
      </c>
      <c r="U246" t="str">
        <f>VLOOKUP(Tabla3[[#This Row],[Iniciativa estratégica]],Datos!$O$1:$P$22,2,FALSE)</f>
        <v>Iniciativa13</v>
      </c>
    </row>
    <row r="247" spans="1:21" ht="42.75" x14ac:dyDescent="0.25">
      <c r="A247" s="32" t="s">
        <v>834</v>
      </c>
      <c r="B247" s="16" t="s">
        <v>411</v>
      </c>
      <c r="C247" s="21" t="s">
        <v>39</v>
      </c>
      <c r="D247" s="21" t="s">
        <v>48</v>
      </c>
      <c r="E247" s="21" t="s">
        <v>49</v>
      </c>
      <c r="F247" s="21" t="s">
        <v>50</v>
      </c>
      <c r="G247" s="25" t="s">
        <v>422</v>
      </c>
      <c r="H247" s="26" t="s">
        <v>968</v>
      </c>
      <c r="I247" s="22">
        <v>45292</v>
      </c>
      <c r="J247" s="22">
        <v>45657</v>
      </c>
      <c r="K247" s="25" t="s">
        <v>423</v>
      </c>
      <c r="L247" s="21" t="s">
        <v>111</v>
      </c>
      <c r="M247" s="21" t="s">
        <v>414</v>
      </c>
      <c r="N247" s="21" t="s">
        <v>414</v>
      </c>
      <c r="O247" s="21" t="s">
        <v>414</v>
      </c>
      <c r="P247" s="21" t="s">
        <v>278</v>
      </c>
      <c r="Q247" s="21" t="s">
        <v>154</v>
      </c>
      <c r="R247" s="21" t="s">
        <v>569</v>
      </c>
      <c r="S247" t="str">
        <f>VLOOKUP(Tabla3[[#This Row],[Perspectiva]],Datos!$F$1:$G$4,2,FALSE)</f>
        <v>DO</v>
      </c>
      <c r="T247" t="str">
        <f>VLOOKUP(Tabla3[[#This Row],[Objetivo Estratégico ]],Datos!$M$1:$N$22,2,FALSE)</f>
        <v>Objetivo7</v>
      </c>
      <c r="U247" t="str">
        <f>VLOOKUP(Tabla3[[#This Row],[Iniciativa estratégica]],Datos!$O$1:$P$22,2,FALSE)</f>
        <v>Iniciativa13</v>
      </c>
    </row>
    <row r="248" spans="1:21" ht="57" x14ac:dyDescent="0.25">
      <c r="A248" s="32" t="s">
        <v>835</v>
      </c>
      <c r="B248" s="16" t="s">
        <v>411</v>
      </c>
      <c r="C248" s="21" t="s">
        <v>39</v>
      </c>
      <c r="D248" s="21" t="s">
        <v>48</v>
      </c>
      <c r="E248" s="21" t="s">
        <v>49</v>
      </c>
      <c r="F248" s="21" t="s">
        <v>50</v>
      </c>
      <c r="G248" s="25" t="s">
        <v>424</v>
      </c>
      <c r="H248" s="26" t="s">
        <v>968</v>
      </c>
      <c r="I248" s="22">
        <v>45292</v>
      </c>
      <c r="J248" s="22">
        <v>45657</v>
      </c>
      <c r="K248" s="25" t="s">
        <v>425</v>
      </c>
      <c r="L248" s="21" t="s">
        <v>111</v>
      </c>
      <c r="M248" s="21" t="s">
        <v>414</v>
      </c>
      <c r="N248" s="21" t="s">
        <v>414</v>
      </c>
      <c r="O248" s="21" t="s">
        <v>414</v>
      </c>
      <c r="P248" s="21" t="s">
        <v>426</v>
      </c>
      <c r="Q248" s="21" t="s">
        <v>154</v>
      </c>
      <c r="R248" s="21" t="s">
        <v>569</v>
      </c>
      <c r="S248" t="str">
        <f>VLOOKUP(Tabla3[[#This Row],[Perspectiva]],Datos!$F$1:$G$4,2,FALSE)</f>
        <v>DO</v>
      </c>
      <c r="T248" t="str">
        <f>VLOOKUP(Tabla3[[#This Row],[Objetivo Estratégico ]],Datos!$M$1:$N$22,2,FALSE)</f>
        <v>Objetivo7</v>
      </c>
      <c r="U248" t="str">
        <f>VLOOKUP(Tabla3[[#This Row],[Iniciativa estratégica]],Datos!$O$1:$P$22,2,FALSE)</f>
        <v>Iniciativa13</v>
      </c>
    </row>
    <row r="249" spans="1:21" ht="57" x14ac:dyDescent="0.25">
      <c r="A249" s="32" t="s">
        <v>836</v>
      </c>
      <c r="B249" s="16" t="s">
        <v>411</v>
      </c>
      <c r="C249" s="21" t="s">
        <v>39</v>
      </c>
      <c r="D249" s="21" t="s">
        <v>48</v>
      </c>
      <c r="E249" s="21" t="s">
        <v>49</v>
      </c>
      <c r="F249" s="21" t="s">
        <v>50</v>
      </c>
      <c r="G249" s="25" t="s">
        <v>427</v>
      </c>
      <c r="H249" s="26" t="s">
        <v>968</v>
      </c>
      <c r="I249" s="22">
        <v>45292</v>
      </c>
      <c r="J249" s="22">
        <v>45657</v>
      </c>
      <c r="K249" s="25" t="s">
        <v>428</v>
      </c>
      <c r="L249" s="21" t="s">
        <v>111</v>
      </c>
      <c r="M249" s="21" t="s">
        <v>414</v>
      </c>
      <c r="N249" s="21" t="s">
        <v>414</v>
      </c>
      <c r="O249" s="21" t="s">
        <v>414</v>
      </c>
      <c r="P249" s="21" t="s">
        <v>429</v>
      </c>
      <c r="Q249" s="21" t="s">
        <v>154</v>
      </c>
      <c r="R249" s="21" t="s">
        <v>569</v>
      </c>
      <c r="S249" t="str">
        <f>VLOOKUP(Tabla3[[#This Row],[Perspectiva]],Datos!$F$1:$G$4,2,FALSE)</f>
        <v>DO</v>
      </c>
      <c r="T249" t="str">
        <f>VLOOKUP(Tabla3[[#This Row],[Objetivo Estratégico ]],Datos!$M$1:$N$22,2,FALSE)</f>
        <v>Objetivo7</v>
      </c>
      <c r="U249" t="str">
        <f>VLOOKUP(Tabla3[[#This Row],[Iniciativa estratégica]],Datos!$O$1:$P$22,2,FALSE)</f>
        <v>Iniciativa13</v>
      </c>
    </row>
    <row r="250" spans="1:21" ht="57" x14ac:dyDescent="0.25">
      <c r="A250" s="32" t="s">
        <v>837</v>
      </c>
      <c r="B250" s="16" t="s">
        <v>411</v>
      </c>
      <c r="C250" s="21" t="s">
        <v>39</v>
      </c>
      <c r="D250" s="21" t="s">
        <v>48</v>
      </c>
      <c r="E250" s="21" t="s">
        <v>51</v>
      </c>
      <c r="F250" s="21" t="s">
        <v>52</v>
      </c>
      <c r="G250" s="25" t="s">
        <v>430</v>
      </c>
      <c r="H250" s="26" t="s">
        <v>968</v>
      </c>
      <c r="I250" s="22">
        <v>45292</v>
      </c>
      <c r="J250" s="22">
        <v>45657</v>
      </c>
      <c r="K250" s="25" t="s">
        <v>431</v>
      </c>
      <c r="L250" s="21" t="s">
        <v>111</v>
      </c>
      <c r="M250" s="21" t="s">
        <v>432</v>
      </c>
      <c r="N250" s="21" t="s">
        <v>432</v>
      </c>
      <c r="O250" s="21" t="s">
        <v>432</v>
      </c>
      <c r="P250" s="21" t="s">
        <v>169</v>
      </c>
      <c r="Q250" s="21" t="s">
        <v>154</v>
      </c>
      <c r="R250" s="21" t="s">
        <v>569</v>
      </c>
      <c r="S250" t="str">
        <f>VLOOKUP(Tabla3[[#This Row],[Perspectiva]],Datos!$F$1:$G$4,2,FALSE)</f>
        <v>DO</v>
      </c>
      <c r="T250" t="str">
        <f>VLOOKUP(Tabla3[[#This Row],[Objetivo Estratégico ]],Datos!$M$1:$N$22,2,FALSE)</f>
        <v>Objetivo7</v>
      </c>
      <c r="U250" t="str">
        <f>VLOOKUP(Tabla3[[#This Row],[Iniciativa estratégica]],Datos!$O$1:$P$22,2,FALSE)</f>
        <v>Iniciativa14</v>
      </c>
    </row>
    <row r="251" spans="1:21" ht="57" x14ac:dyDescent="0.25">
      <c r="A251" s="32" t="s">
        <v>838</v>
      </c>
      <c r="B251" s="16" t="s">
        <v>411</v>
      </c>
      <c r="C251" s="21" t="s">
        <v>39</v>
      </c>
      <c r="D251" s="21" t="s">
        <v>48</v>
      </c>
      <c r="E251" s="21" t="s">
        <v>51</v>
      </c>
      <c r="F251" s="21" t="s">
        <v>52</v>
      </c>
      <c r="G251" s="25" t="s">
        <v>433</v>
      </c>
      <c r="H251" s="26" t="s">
        <v>968</v>
      </c>
      <c r="I251" s="22">
        <v>45292</v>
      </c>
      <c r="J251" s="22">
        <v>45381</v>
      </c>
      <c r="K251" s="25" t="s">
        <v>434</v>
      </c>
      <c r="L251" s="21" t="s">
        <v>135</v>
      </c>
      <c r="M251" s="21" t="s">
        <v>284</v>
      </c>
      <c r="N251" s="21" t="s">
        <v>284</v>
      </c>
      <c r="O251" s="21" t="s">
        <v>284</v>
      </c>
      <c r="P251" s="21" t="s">
        <v>124</v>
      </c>
      <c r="Q251" s="21" t="s">
        <v>154</v>
      </c>
      <c r="R251" s="21" t="s">
        <v>569</v>
      </c>
      <c r="S251" t="str">
        <f>VLOOKUP(Tabla3[[#This Row],[Perspectiva]],Datos!$F$1:$G$4,2,FALSE)</f>
        <v>DO</v>
      </c>
      <c r="T251" t="str">
        <f>VLOOKUP(Tabla3[[#This Row],[Objetivo Estratégico ]],Datos!$M$1:$N$22,2,FALSE)</f>
        <v>Objetivo7</v>
      </c>
      <c r="U251" t="str">
        <f>VLOOKUP(Tabla3[[#This Row],[Iniciativa estratégica]],Datos!$O$1:$P$22,2,FALSE)</f>
        <v>Iniciativa14</v>
      </c>
    </row>
    <row r="252" spans="1:21" ht="57" x14ac:dyDescent="0.25">
      <c r="A252" s="32" t="s">
        <v>839</v>
      </c>
      <c r="B252" s="16" t="s">
        <v>411</v>
      </c>
      <c r="C252" s="21" t="s">
        <v>39</v>
      </c>
      <c r="D252" s="21" t="s">
        <v>48</v>
      </c>
      <c r="E252" s="21" t="s">
        <v>51</v>
      </c>
      <c r="F252" s="21" t="s">
        <v>52</v>
      </c>
      <c r="G252" s="25" t="s">
        <v>435</v>
      </c>
      <c r="H252" s="26" t="s">
        <v>968</v>
      </c>
      <c r="I252" s="22">
        <v>45292</v>
      </c>
      <c r="J252" s="22">
        <v>45473</v>
      </c>
      <c r="K252" s="25" t="s">
        <v>436</v>
      </c>
      <c r="L252" s="21" t="s">
        <v>135</v>
      </c>
      <c r="M252" s="21" t="s">
        <v>414</v>
      </c>
      <c r="N252" s="21" t="s">
        <v>414</v>
      </c>
      <c r="O252" s="21" t="s">
        <v>414</v>
      </c>
      <c r="P252" s="21" t="s">
        <v>124</v>
      </c>
      <c r="Q252" s="21" t="s">
        <v>154</v>
      </c>
      <c r="R252" s="21" t="s">
        <v>569</v>
      </c>
      <c r="S252" t="str">
        <f>VLOOKUP(Tabla3[[#This Row],[Perspectiva]],Datos!$F$1:$G$4,2,FALSE)</f>
        <v>DO</v>
      </c>
      <c r="T252" t="str">
        <f>VLOOKUP(Tabla3[[#This Row],[Objetivo Estratégico ]],Datos!$M$1:$N$22,2,FALSE)</f>
        <v>Objetivo7</v>
      </c>
      <c r="U252" t="str">
        <f>VLOOKUP(Tabla3[[#This Row],[Iniciativa estratégica]],Datos!$O$1:$P$22,2,FALSE)</f>
        <v>Iniciativa14</v>
      </c>
    </row>
    <row r="253" spans="1:21" ht="156.75" x14ac:dyDescent="0.25">
      <c r="A253" s="32" t="s">
        <v>971</v>
      </c>
      <c r="B253" s="27" t="s">
        <v>152</v>
      </c>
      <c r="C253" s="21" t="s">
        <v>39</v>
      </c>
      <c r="D253" s="21" t="s">
        <v>40</v>
      </c>
      <c r="E253" s="21" t="s">
        <v>43</v>
      </c>
      <c r="F253" s="21" t="s">
        <v>45</v>
      </c>
      <c r="G253" s="31" t="s">
        <v>172</v>
      </c>
      <c r="H253" s="21" t="s">
        <v>957</v>
      </c>
      <c r="I253" s="22">
        <v>45292</v>
      </c>
      <c r="J253" s="22">
        <v>45657</v>
      </c>
      <c r="K253" s="20" t="s">
        <v>173</v>
      </c>
      <c r="L253" s="21" t="s">
        <v>111</v>
      </c>
      <c r="M253" s="21" t="s">
        <v>174</v>
      </c>
      <c r="N253" s="21" t="s">
        <v>124</v>
      </c>
      <c r="O253" s="21" t="s">
        <v>124</v>
      </c>
      <c r="P253" s="21" t="s">
        <v>124</v>
      </c>
      <c r="Q253" s="21" t="s">
        <v>116</v>
      </c>
      <c r="R253" s="26" t="s">
        <v>125</v>
      </c>
      <c r="S253" t="str">
        <f>VLOOKUP(Tabla3[[#This Row],[Perspectiva]],Datos!$F$1:$G$4,2,FALSE)</f>
        <v>DO</v>
      </c>
      <c r="T253" t="str">
        <f>VLOOKUP(Tabla3[[#This Row],[Objetivo Estratégico ]],Datos!$M$1:$N$22,2,FALSE)</f>
        <v>Objetivo6</v>
      </c>
      <c r="U253" t="str">
        <f>VLOOKUP(Tabla3[[#This Row],[Iniciativa estratégica]],Datos!$O$1:$P$22,2,FALSE)</f>
        <v>Iniciativa11</v>
      </c>
    </row>
    <row r="254" spans="1:21" ht="128.25" x14ac:dyDescent="0.25">
      <c r="A254" s="32" t="s">
        <v>840</v>
      </c>
      <c r="B254" s="27" t="s">
        <v>437</v>
      </c>
      <c r="C254" s="21" t="s">
        <v>39</v>
      </c>
      <c r="D254" s="21" t="s">
        <v>40</v>
      </c>
      <c r="E254" s="21" t="s">
        <v>43</v>
      </c>
      <c r="F254" s="21" t="s">
        <v>44</v>
      </c>
      <c r="G254" s="31" t="s">
        <v>438</v>
      </c>
      <c r="H254" s="21" t="s">
        <v>969</v>
      </c>
      <c r="I254" s="22">
        <v>45292</v>
      </c>
      <c r="J254" s="22">
        <v>45657</v>
      </c>
      <c r="K254" s="20" t="s">
        <v>173</v>
      </c>
      <c r="L254" s="21" t="s">
        <v>111</v>
      </c>
      <c r="M254" s="21" t="s">
        <v>174</v>
      </c>
      <c r="N254" s="21" t="s">
        <v>124</v>
      </c>
      <c r="O254" s="21" t="s">
        <v>124</v>
      </c>
      <c r="P254" s="21" t="s">
        <v>124</v>
      </c>
      <c r="Q254" s="21" t="s">
        <v>116</v>
      </c>
      <c r="R254" s="26" t="s">
        <v>125</v>
      </c>
      <c r="S254" t="str">
        <f>VLOOKUP(Tabla3[[#This Row],[Perspectiva]],Datos!$F$1:$G$4,2,FALSE)</f>
        <v>DO</v>
      </c>
      <c r="T254" t="str">
        <f>VLOOKUP(Tabla3[[#This Row],[Objetivo Estratégico ]],Datos!$M$1:$N$22,2,FALSE)</f>
        <v>Objetivo6</v>
      </c>
      <c r="U254" t="str">
        <f>VLOOKUP(Tabla3[[#This Row],[Iniciativa estratégica]],Datos!$O$1:$P$22,2,FALSE)</f>
        <v>Iniciativa11</v>
      </c>
    </row>
    <row r="255" spans="1:21" ht="57" x14ac:dyDescent="0.25">
      <c r="A255" s="32" t="s">
        <v>841</v>
      </c>
      <c r="B255" s="16" t="s">
        <v>439</v>
      </c>
      <c r="C255" s="21" t="s">
        <v>39</v>
      </c>
      <c r="D255" s="21" t="s">
        <v>40</v>
      </c>
      <c r="E255" s="21" t="s">
        <v>46</v>
      </c>
      <c r="F255" s="21" t="s">
        <v>47</v>
      </c>
      <c r="G255" s="23" t="s">
        <v>482</v>
      </c>
      <c r="H255" s="39" t="s">
        <v>970</v>
      </c>
      <c r="I255" s="22">
        <v>45293</v>
      </c>
      <c r="J255" s="22">
        <v>45657</v>
      </c>
      <c r="K255" s="20" t="s">
        <v>445</v>
      </c>
      <c r="L255" s="21" t="s">
        <v>149</v>
      </c>
      <c r="M255" s="21" t="s">
        <v>181</v>
      </c>
      <c r="N255" s="21" t="s">
        <v>181</v>
      </c>
      <c r="O255" s="21"/>
      <c r="P255" s="21" t="s">
        <v>124</v>
      </c>
      <c r="Q255" s="21" t="s">
        <v>154</v>
      </c>
      <c r="R255" s="21" t="s">
        <v>569</v>
      </c>
      <c r="S255" t="str">
        <f>VLOOKUP(Tabla3[[#This Row],[Perspectiva]],Datos!$F$1:$G$4,2,FALSE)</f>
        <v>DO</v>
      </c>
      <c r="T255" t="str">
        <f>VLOOKUP(Tabla3[[#This Row],[Objetivo Estratégico ]],Datos!$M$1:$N$22,2,FALSE)</f>
        <v>Objetivo6</v>
      </c>
      <c r="U255" t="str">
        <f>VLOOKUP(Tabla3[[#This Row],[Iniciativa estratégica]],Datos!$O$1:$P$22,2,FALSE)</f>
        <v>Iniciativa12</v>
      </c>
    </row>
    <row r="256" spans="1:21" ht="85.5" x14ac:dyDescent="0.25">
      <c r="A256" s="32" t="s">
        <v>842</v>
      </c>
      <c r="B256" s="16" t="s">
        <v>439</v>
      </c>
      <c r="C256" s="21" t="s">
        <v>39</v>
      </c>
      <c r="D256" s="21" t="s">
        <v>40</v>
      </c>
      <c r="E256" s="21" t="s">
        <v>46</v>
      </c>
      <c r="F256" s="21" t="s">
        <v>47</v>
      </c>
      <c r="G256" s="23" t="s">
        <v>443</v>
      </c>
      <c r="H256" s="39" t="s">
        <v>970</v>
      </c>
      <c r="I256" s="22">
        <v>45293</v>
      </c>
      <c r="J256" s="22">
        <v>45657</v>
      </c>
      <c r="K256" s="20" t="s">
        <v>444</v>
      </c>
      <c r="L256" s="21" t="s">
        <v>149</v>
      </c>
      <c r="M256" s="21" t="s">
        <v>181</v>
      </c>
      <c r="N256" s="21" t="s">
        <v>181</v>
      </c>
      <c r="O256" s="21"/>
      <c r="P256" s="21" t="s">
        <v>124</v>
      </c>
      <c r="Q256" s="21" t="s">
        <v>154</v>
      </c>
      <c r="R256" s="21" t="s">
        <v>569</v>
      </c>
      <c r="S256" t="str">
        <f>VLOOKUP(Tabla3[[#This Row],[Perspectiva]],Datos!$F$1:$G$4,2,FALSE)</f>
        <v>DO</v>
      </c>
      <c r="T256" t="str">
        <f>VLOOKUP(Tabla3[[#This Row],[Objetivo Estratégico ]],Datos!$M$1:$N$22,2,FALSE)</f>
        <v>Objetivo6</v>
      </c>
      <c r="U256" t="str">
        <f>VLOOKUP(Tabla3[[#This Row],[Iniciativa estratégica]],Datos!$O$1:$P$22,2,FALSE)</f>
        <v>Iniciativa12</v>
      </c>
    </row>
    <row r="257" spans="1:21" ht="57" x14ac:dyDescent="0.25">
      <c r="A257" s="32" t="s">
        <v>843</v>
      </c>
      <c r="B257" s="16" t="s">
        <v>439</v>
      </c>
      <c r="C257" s="21" t="s">
        <v>39</v>
      </c>
      <c r="D257" s="21" t="s">
        <v>40</v>
      </c>
      <c r="E257" s="21" t="s">
        <v>46</v>
      </c>
      <c r="F257" s="21" t="s">
        <v>47</v>
      </c>
      <c r="G257" s="23" t="s">
        <v>485</v>
      </c>
      <c r="H257" s="39" t="s">
        <v>970</v>
      </c>
      <c r="I257" s="22">
        <v>45293</v>
      </c>
      <c r="J257" s="22">
        <v>45657</v>
      </c>
      <c r="K257" s="20" t="s">
        <v>440</v>
      </c>
      <c r="L257" s="21" t="s">
        <v>111</v>
      </c>
      <c r="M257" s="21" t="s">
        <v>284</v>
      </c>
      <c r="N257" s="21" t="s">
        <v>123</v>
      </c>
      <c r="O257" s="21"/>
      <c r="P257" s="21" t="s">
        <v>237</v>
      </c>
      <c r="Q257" s="21" t="s">
        <v>154</v>
      </c>
      <c r="R257" s="21" t="s">
        <v>569</v>
      </c>
      <c r="S257" t="str">
        <f>VLOOKUP(Tabla3[[#This Row],[Perspectiva]],Datos!$F$1:$G$4,2,FALSE)</f>
        <v>DO</v>
      </c>
      <c r="T257" t="str">
        <f>VLOOKUP(Tabla3[[#This Row],[Objetivo Estratégico ]],Datos!$M$1:$N$22,2,FALSE)</f>
        <v>Objetivo6</v>
      </c>
      <c r="U257" t="str">
        <f>VLOOKUP(Tabla3[[#This Row],[Iniciativa estratégica]],Datos!$O$1:$P$22,2,FALSE)</f>
        <v>Iniciativa12</v>
      </c>
    </row>
    <row r="258" spans="1:21" ht="57" x14ac:dyDescent="0.25">
      <c r="A258" s="32" t="s">
        <v>844</v>
      </c>
      <c r="B258" s="16" t="s">
        <v>439</v>
      </c>
      <c r="C258" s="21" t="s">
        <v>39</v>
      </c>
      <c r="D258" s="21" t="s">
        <v>40</v>
      </c>
      <c r="E258" s="21" t="s">
        <v>46</v>
      </c>
      <c r="F258" s="21" t="s">
        <v>47</v>
      </c>
      <c r="G258" s="23" t="s">
        <v>486</v>
      </c>
      <c r="H258" s="39" t="s">
        <v>970</v>
      </c>
      <c r="I258" s="22">
        <v>45293</v>
      </c>
      <c r="J258" s="22">
        <v>45657</v>
      </c>
      <c r="K258" s="20" t="s">
        <v>440</v>
      </c>
      <c r="L258" s="21" t="s">
        <v>111</v>
      </c>
      <c r="M258" s="21" t="s">
        <v>284</v>
      </c>
      <c r="N258" s="21" t="s">
        <v>123</v>
      </c>
      <c r="O258" s="21"/>
      <c r="P258" s="21" t="s">
        <v>281</v>
      </c>
      <c r="Q258" s="21" t="s">
        <v>154</v>
      </c>
      <c r="R258" s="21" t="s">
        <v>569</v>
      </c>
      <c r="S258" t="str">
        <f>VLOOKUP(Tabla3[[#This Row],[Perspectiva]],Datos!$F$1:$G$4,2,FALSE)</f>
        <v>DO</v>
      </c>
      <c r="T258" t="str">
        <f>VLOOKUP(Tabla3[[#This Row],[Objetivo Estratégico ]],Datos!$M$1:$N$22,2,FALSE)</f>
        <v>Objetivo6</v>
      </c>
      <c r="U258" t="str">
        <f>VLOOKUP(Tabla3[[#This Row],[Iniciativa estratégica]],Datos!$O$1:$P$22,2,FALSE)</f>
        <v>Iniciativa12</v>
      </c>
    </row>
    <row r="259" spans="1:21" ht="57" x14ac:dyDescent="0.25">
      <c r="A259" s="32" t="s">
        <v>845</v>
      </c>
      <c r="B259" s="16" t="s">
        <v>439</v>
      </c>
      <c r="C259" s="21" t="s">
        <v>39</v>
      </c>
      <c r="D259" s="21" t="s">
        <v>40</v>
      </c>
      <c r="E259" s="21" t="s">
        <v>41</v>
      </c>
      <c r="F259" s="21" t="s">
        <v>47</v>
      </c>
      <c r="G259" s="23" t="s">
        <v>487</v>
      </c>
      <c r="H259" s="39" t="s">
        <v>970</v>
      </c>
      <c r="I259" s="22">
        <v>45293</v>
      </c>
      <c r="J259" s="22">
        <v>45657</v>
      </c>
      <c r="K259" s="20" t="s">
        <v>440</v>
      </c>
      <c r="L259" s="21" t="s">
        <v>111</v>
      </c>
      <c r="M259" s="21" t="s">
        <v>441</v>
      </c>
      <c r="N259" s="21" t="s">
        <v>441</v>
      </c>
      <c r="O259" s="21"/>
      <c r="P259" s="21" t="s">
        <v>442</v>
      </c>
      <c r="Q259" s="21" t="s">
        <v>154</v>
      </c>
      <c r="R259" s="21" t="s">
        <v>569</v>
      </c>
      <c r="S259" t="str">
        <f>VLOOKUP(Tabla3[[#This Row],[Perspectiva]],Datos!$F$1:$G$4,2,FALSE)</f>
        <v>DO</v>
      </c>
      <c r="T259" t="str">
        <f>VLOOKUP(Tabla3[[#This Row],[Objetivo Estratégico ]],Datos!$M$1:$N$22,2,FALSE)</f>
        <v>Objetivo6</v>
      </c>
      <c r="U259" t="str">
        <f>VLOOKUP(Tabla3[[#This Row],[Iniciativa estratégica]],Datos!$O$1:$P$22,2,FALSE)</f>
        <v>Iniciativa10</v>
      </c>
    </row>
    <row r="260" spans="1:21" ht="57" x14ac:dyDescent="0.25">
      <c r="A260" s="32" t="s">
        <v>846</v>
      </c>
      <c r="B260" s="16" t="s">
        <v>439</v>
      </c>
      <c r="C260" s="21" t="s">
        <v>39</v>
      </c>
      <c r="D260" s="21" t="s">
        <v>48</v>
      </c>
      <c r="E260" s="21" t="s">
        <v>51</v>
      </c>
      <c r="F260" s="21" t="s">
        <v>52</v>
      </c>
      <c r="G260" s="23" t="s">
        <v>488</v>
      </c>
      <c r="H260" s="39" t="s">
        <v>970</v>
      </c>
      <c r="I260" s="22">
        <v>45293</v>
      </c>
      <c r="J260" s="22">
        <v>45657</v>
      </c>
      <c r="K260" s="20" t="s">
        <v>446</v>
      </c>
      <c r="L260" s="21" t="s">
        <v>111</v>
      </c>
      <c r="M260" s="21" t="s">
        <v>284</v>
      </c>
      <c r="N260" s="21" t="s">
        <v>124</v>
      </c>
      <c r="O260" s="21" t="s">
        <v>124</v>
      </c>
      <c r="P260" s="21" t="s">
        <v>124</v>
      </c>
      <c r="Q260" s="21" t="s">
        <v>154</v>
      </c>
      <c r="R260" s="21" t="s">
        <v>569</v>
      </c>
      <c r="S260" t="str">
        <f>VLOOKUP(Tabla3[[#This Row],[Perspectiva]],Datos!$F$1:$G$4,2,FALSE)</f>
        <v>DO</v>
      </c>
      <c r="T260" t="str">
        <f>VLOOKUP(Tabla3[[#This Row],[Objetivo Estratégico ]],Datos!$M$1:$N$22,2,FALSE)</f>
        <v>Objetivo7</v>
      </c>
      <c r="U260" t="str">
        <f>VLOOKUP(Tabla3[[#This Row],[Iniciativa estratégica]],Datos!$O$1:$P$22,2,FALSE)</f>
        <v>Iniciativa14</v>
      </c>
    </row>
    <row r="261" spans="1:21" ht="85.5" x14ac:dyDescent="0.25">
      <c r="A261" s="32" t="s">
        <v>950</v>
      </c>
      <c r="B261" s="16" t="s">
        <v>439</v>
      </c>
      <c r="C261" s="21" t="s">
        <v>17</v>
      </c>
      <c r="D261" s="21" t="s">
        <v>23</v>
      </c>
      <c r="E261" s="21" t="s">
        <v>30</v>
      </c>
      <c r="F261" s="21" t="s">
        <v>31</v>
      </c>
      <c r="G261" s="40" t="s">
        <v>951</v>
      </c>
      <c r="H261" s="39" t="s">
        <v>970</v>
      </c>
      <c r="I261" s="22">
        <v>45293</v>
      </c>
      <c r="J261" s="22">
        <v>45657</v>
      </c>
      <c r="K261" s="41" t="s">
        <v>952</v>
      </c>
      <c r="L261" s="39" t="s">
        <v>111</v>
      </c>
      <c r="M261" s="21" t="s">
        <v>284</v>
      </c>
      <c r="N261" s="21" t="s">
        <v>123</v>
      </c>
      <c r="O261" s="21" t="s">
        <v>124</v>
      </c>
      <c r="P261" s="21" t="s">
        <v>124</v>
      </c>
      <c r="Q261" s="21" t="s">
        <v>154</v>
      </c>
      <c r="R261" s="21" t="s">
        <v>569</v>
      </c>
      <c r="S261" t="str">
        <f>VLOOKUP(Tabla3[[#This Row],[Perspectiva]],Datos!$F$1:$G$4,2,FALSE)</f>
        <v>MS</v>
      </c>
      <c r="T261" t="str">
        <f>VLOOKUP(Tabla3[[#This Row],[Objetivo Estratégico ]],Datos!$M$1:$N$22,2,FALSE)</f>
        <v>Objetivo4</v>
      </c>
      <c r="U261" t="str">
        <f>VLOOKUP(Tabla3[[#This Row],[Iniciativa estratégica]],Datos!$O$1:$P$22,2,FALSE)</f>
        <v>Iniciativa7</v>
      </c>
    </row>
  </sheetData>
  <mergeCells count="6">
    <mergeCell ref="A1:R1"/>
    <mergeCell ref="A2:B2"/>
    <mergeCell ref="G2:K2"/>
    <mergeCell ref="L2:P2"/>
    <mergeCell ref="Q2:R2"/>
    <mergeCell ref="C2:F2"/>
  </mergeCells>
  <phoneticPr fontId="9" type="noConversion"/>
  <dataValidations count="30">
    <dataValidation type="textLength" operator="lessThanOrEqual" allowBlank="1" showInputMessage="1" showErrorMessage="1" sqref="G31 G10:G26 K30:K31 K92:K101 K174:K177 G44:G80 G175:G177 K180:K212 G185 G187:G211 G223:G240 K223:K230 K4:K26 G4 K44:K81 G6:G7 K232:K245 K247:K250 G247:G250 K104:K169 G92 G94:G170" xr:uid="{36B16D20-AE55-4AA1-A7CB-73F04105FBCC}">
      <formula1>255</formula1>
    </dataValidation>
    <dataValidation type="textLength" operator="lessThanOrEqual" allowBlank="1" showInputMessage="1" showErrorMessage="1" sqref="G8:G9 G241:G246" xr:uid="{B3C5D854-1B99-4FAB-A8B8-002F4B30F8A6}">
      <formula1>400</formula1>
    </dataValidation>
    <dataValidation type="list" allowBlank="1" showInputMessage="1" showErrorMessage="1" sqref="Q180:Q261 Q4:Q177" xr:uid="{F7664EE5-CD23-451F-BCAB-BAD50A54E238}">
      <formula1>Fuente</formula1>
    </dataValidation>
    <dataValidation type="list" allowBlank="1" showInputMessage="1" showErrorMessage="1" sqref="P180:P261 P4:P177" xr:uid="{3BF15C07-4B51-4FFF-B67B-771E73864CB9}">
      <formula1>Planes</formula1>
    </dataValidation>
    <dataValidation type="list" allowBlank="1" showInputMessage="1" showErrorMessage="1" sqref="M4:O177 M180:M261 N178:O261" xr:uid="{0FD07FEF-BEF9-4366-BDF2-8AFE10A0F82E}">
      <formula1>MIPG</formula1>
    </dataValidation>
    <dataValidation type="date" allowBlank="1" showInputMessage="1" showErrorMessage="1" sqref="I17:I26 I92:J177 I180 I183:J184 I185 I190:J196 I223:J240 J197:J212 I197:I203 I212:I213 I4:J16 I47:J66 I44:I46 I81:I82 J67:J81 I67:I72 I241:I250 J247 J249:J250 I27:J31" xr:uid="{44C27E08-076D-42F0-BC16-2AF5DDA45FBA}">
      <formula1>45292</formula1>
      <formula2>45657</formula2>
    </dataValidation>
    <dataValidation type="date" operator="lessThanOrEqual" allowBlank="1" showInputMessage="1" showErrorMessage="1" sqref="J11:J16" xr:uid="{3C486FA4-42D5-416D-A503-3FAC5418FC4F}">
      <formula1>46022</formula1>
    </dataValidation>
    <dataValidation type="list" allowBlank="1" showInputMessage="1" showErrorMessage="1" sqref="B185:B261 B4:B183" xr:uid="{24C94C52-1D37-4877-A312-76ED9A171153}">
      <formula1>Dependencia</formula1>
    </dataValidation>
    <dataValidation type="list" allowBlank="1" showInputMessage="1" showErrorMessage="1" sqref="D4:D71 D213:D261 D83:D202" xr:uid="{0C935702-48AF-4A3C-806E-8D9BC18047DF}">
      <formula1>INDIRECT($S4)</formula1>
    </dataValidation>
    <dataValidation type="list" allowBlank="1" showInputMessage="1" showErrorMessage="1" sqref="E83:E202 E4:E71 E247:E261 E213:E244" xr:uid="{FBA3D6E6-CF61-4270-B6C6-942BC6FE246C}">
      <formula1>INDIRECT($T4)</formula1>
    </dataValidation>
    <dataValidation type="list" allowBlank="1" showInputMessage="1" showErrorMessage="1" sqref="F8:F71 F213:F250 F5:F6 F156:F202 F83:F142" xr:uid="{73F9693E-04DD-4DED-B0C7-5585AB9C1713}">
      <formula1>INDIRECT($U5)</formula1>
    </dataValidation>
    <dataValidation type="date" operator="lessThanOrEqual" allowBlank="1" showInputMessage="1" showErrorMessage="1" sqref="J17:J25 J44 J241:J246" xr:uid="{4A32D2B6-A009-4D64-8063-532927118B97}">
      <formula1>45657</formula1>
    </dataValidation>
    <dataValidation type="date" operator="greaterThanOrEqual" allowBlank="1" showInputMessage="1" showErrorMessage="1" sqref="J26 J45:J46 J180:J182 J187:J189 J185 J248" xr:uid="{AB1E4839-70D7-4DB1-997B-40306958C353}">
      <formula1>45657</formula1>
    </dataValidation>
    <dataValidation type="date" operator="greaterThan" allowBlank="1" showInputMessage="1" showErrorMessage="1" sqref="I181:I182 I186:I189 I204:I211 I73:I80" xr:uid="{E9C5A4CC-CF8F-46EB-936D-58CE65E3E86B}">
      <formula1>45292</formula1>
    </dataValidation>
    <dataValidation type="list" allowBlank="1" showErrorMessage="1" sqref="M178:M179" xr:uid="{69430C5A-E327-4066-A8F2-DD815846951A}">
      <formula1>MIPG</formula1>
    </dataValidation>
    <dataValidation type="list" allowBlank="1" showErrorMessage="1" sqref="Q178:Q179" xr:uid="{E06E87D9-5E17-416C-A46F-7B6C7030C867}">
      <formula1>Fuente</formula1>
    </dataValidation>
    <dataValidation type="list" allowBlank="1" showErrorMessage="1" sqref="P178:P179" xr:uid="{6BAFBCC1-7238-413F-BC07-D2BC385E6F7B}">
      <formula1>Planes</formula1>
    </dataValidation>
    <dataValidation type="custom" allowBlank="1" showErrorMessage="1" sqref="G178:G179 K178:K179" xr:uid="{8CD548C4-9058-4AFF-AA15-C3FD00C52264}">
      <formula1>LTE(LEN(G178),(255))</formula1>
    </dataValidation>
    <dataValidation type="date" allowBlank="1" showErrorMessage="1" sqref="I178:I179" xr:uid="{697C66C5-7BD5-477B-877B-2AED88D17FA7}">
      <formula1>45292</formula1>
      <formula2>45657</formula2>
    </dataValidation>
    <dataValidation type="date" operator="greaterThanOrEqual" allowBlank="1" showErrorMessage="1" sqref="J178:J179" xr:uid="{0FDA7BAD-9EDA-45E5-88AE-81F8BC700E89}">
      <formula1>45657</formula1>
    </dataValidation>
    <dataValidation showDropDown="1" showInputMessage="1" showErrorMessage="1" sqref="B184" xr:uid="{4EB7E45F-4701-4A08-8D79-3D3E5BA278E7}"/>
    <dataValidation operator="greaterThanOrEqual" showInputMessage="1" showErrorMessage="1" sqref="G184" xr:uid="{D0D5FAB6-FFFB-455F-9240-B8285138DF33}"/>
    <dataValidation operator="greaterThanOrEqual" allowBlank="1" showInputMessage="1" showErrorMessage="1" sqref="G183" xr:uid="{E27AAB1D-C9EB-45C2-AE9F-8D0802772977}"/>
    <dataValidation type="list" allowBlank="1" showInputMessage="1" showErrorMessage="1" sqref="F203:F212 F72:F82" xr:uid="{7CFFFB2D-D129-4933-901F-3EEC5ED1CAB3}">
      <formula1>INDIRECT($U81)</formula1>
    </dataValidation>
    <dataValidation type="list" allowBlank="1" showInputMessage="1" showErrorMessage="1" sqref="E203:E212 E72:E82" xr:uid="{F1057675-37E7-4D5C-B381-30B3CF6315A6}">
      <formula1>INDIRECT($T81)</formula1>
    </dataValidation>
    <dataValidation type="list" allowBlank="1" showInputMessage="1" showErrorMessage="1" sqref="D203:D212 D72:D82" xr:uid="{CF41D2E2-32B7-4C2B-9941-07C4E6836D17}">
      <formula1>INDIRECT($S81)</formula1>
    </dataValidation>
    <dataValidation type="list" allowBlank="1" showInputMessage="1" showErrorMessage="1" sqref="E245:E246" xr:uid="{BE3F3616-177F-4BE2-B417-D9A24564C42A}">
      <formula1>INDIRECT($T244)</formula1>
    </dataValidation>
    <dataValidation operator="lessThanOrEqual" allowBlank="1" showInputMessage="1" showErrorMessage="1" sqref="G5 G93" xr:uid="{3B7A272E-8718-404D-9680-687F8A191AF5}"/>
    <dataValidation type="list" operator="lessThanOrEqual" allowBlank="1" showInputMessage="1" showErrorMessage="1" sqref="L4:L261" xr:uid="{B501A31C-E150-434D-A4B0-29A79078BAD5}">
      <formula1>Origen</formula1>
    </dataValidation>
    <dataValidation type="list" allowBlank="1" showInputMessage="1" showErrorMessage="1" sqref="C4:C261" xr:uid="{E7EFB80D-E872-4EA9-9F59-AC477DE1A4CD}">
      <formula1>Pilares</formula1>
    </dataValidation>
  </dataValidations>
  <pageMargins left="0.7" right="0.7" top="0.75" bottom="0.75" header="0.3" footer="0.3"/>
  <headerFooter>
    <oddHeader>&amp;L&amp;"Calibri"&amp;15&amp;K000000 Información Pública Clasificada&amp;1#_x000D_</oddHead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775A2-8826-4F85-858C-4B1AAF0B8172}">
  <dimension ref="A1:Q59"/>
  <sheetViews>
    <sheetView topLeftCell="H1" workbookViewId="0">
      <selection activeCell="J16" sqref="J16"/>
    </sheetView>
  </sheetViews>
  <sheetFormatPr baseColWidth="10" defaultColWidth="12.42578125" defaultRowHeight="15.75" x14ac:dyDescent="0.25"/>
  <cols>
    <col min="1" max="2" width="44.42578125" style="1" customWidth="1"/>
    <col min="3" max="3" width="38.42578125" style="1" customWidth="1"/>
    <col min="4" max="4" width="38.42578125" style="1" hidden="1" customWidth="1"/>
    <col min="5" max="9" width="12.42578125" style="1"/>
    <col min="10" max="10" width="76.42578125" style="1" bestFit="1" customWidth="1"/>
    <col min="11" max="12" width="12.42578125" style="1"/>
    <col min="13" max="13" width="58.42578125" style="1" customWidth="1"/>
    <col min="14" max="14" width="21" style="1" customWidth="1"/>
    <col min="15" max="15" width="53.140625" style="1" customWidth="1"/>
    <col min="16" max="16" width="19.140625" style="1" customWidth="1"/>
    <col min="17" max="17" width="44.85546875" style="1" customWidth="1"/>
    <col min="18" max="16384" width="12.42578125" style="1"/>
  </cols>
  <sheetData>
    <row r="1" spans="1:17" ht="63" x14ac:dyDescent="0.25">
      <c r="A1" s="2" t="s">
        <v>9</v>
      </c>
      <c r="B1" s="2" t="s">
        <v>447</v>
      </c>
      <c r="C1" s="3" t="s">
        <v>10</v>
      </c>
      <c r="D1" s="3"/>
      <c r="F1" s="1" t="s">
        <v>9</v>
      </c>
      <c r="G1" s="1" t="s">
        <v>447</v>
      </c>
      <c r="J1" s="1" t="s">
        <v>124</v>
      </c>
      <c r="M1" s="3" t="s">
        <v>10</v>
      </c>
      <c r="N1" s="3" t="s">
        <v>448</v>
      </c>
      <c r="O1" s="2" t="s">
        <v>11</v>
      </c>
      <c r="P1" s="2" t="s">
        <v>449</v>
      </c>
      <c r="Q1" s="2" t="s">
        <v>12</v>
      </c>
    </row>
    <row r="2" spans="1:17" ht="48" customHeight="1" x14ac:dyDescent="0.25">
      <c r="A2" s="2" t="s">
        <v>9</v>
      </c>
      <c r="B2" s="2" t="s">
        <v>447</v>
      </c>
      <c r="C2" s="3" t="s">
        <v>13</v>
      </c>
      <c r="D2" s="3"/>
      <c r="F2" s="1" t="s">
        <v>17</v>
      </c>
      <c r="G2" s="1" t="s">
        <v>450</v>
      </c>
      <c r="J2" s="1" t="s">
        <v>415</v>
      </c>
      <c r="M2" s="3" t="s">
        <v>13</v>
      </c>
      <c r="N2" s="3" t="s">
        <v>451</v>
      </c>
      <c r="O2" s="2" t="s">
        <v>14</v>
      </c>
      <c r="P2" s="2" t="s">
        <v>452</v>
      </c>
      <c r="Q2" s="2" t="s">
        <v>15</v>
      </c>
    </row>
    <row r="3" spans="1:17" ht="63" x14ac:dyDescent="0.25">
      <c r="A3" s="2" t="s">
        <v>17</v>
      </c>
      <c r="B3" s="2" t="s">
        <v>450</v>
      </c>
      <c r="C3" s="3" t="s">
        <v>18</v>
      </c>
      <c r="D3" s="3"/>
      <c r="F3" s="1" t="s">
        <v>39</v>
      </c>
      <c r="G3" s="1" t="s">
        <v>453</v>
      </c>
      <c r="J3" s="1" t="s">
        <v>418</v>
      </c>
      <c r="M3" s="3" t="s">
        <v>13</v>
      </c>
      <c r="N3" s="3" t="s">
        <v>451</v>
      </c>
      <c r="O3" s="2" t="s">
        <v>14</v>
      </c>
      <c r="P3" s="2" t="s">
        <v>452</v>
      </c>
      <c r="Q3" s="2" t="s">
        <v>16</v>
      </c>
    </row>
    <row r="4" spans="1:17" ht="78.75" x14ac:dyDescent="0.25">
      <c r="A4" s="2" t="s">
        <v>17</v>
      </c>
      <c r="B4" s="2" t="s">
        <v>450</v>
      </c>
      <c r="C4" s="3" t="s">
        <v>23</v>
      </c>
      <c r="D4" s="3"/>
      <c r="F4" s="1" t="s">
        <v>53</v>
      </c>
      <c r="G4" s="1" t="s">
        <v>454</v>
      </c>
      <c r="J4" s="1" t="s">
        <v>421</v>
      </c>
      <c r="M4" s="3" t="s">
        <v>18</v>
      </c>
      <c r="N4" s="3" t="s">
        <v>455</v>
      </c>
      <c r="O4" s="2" t="s">
        <v>19</v>
      </c>
      <c r="P4" s="2" t="s">
        <v>456</v>
      </c>
      <c r="Q4" s="2" t="s">
        <v>20</v>
      </c>
    </row>
    <row r="5" spans="1:17" ht="63" x14ac:dyDescent="0.25">
      <c r="A5" s="2" t="s">
        <v>17</v>
      </c>
      <c r="B5" s="2" t="s">
        <v>450</v>
      </c>
      <c r="C5" s="2" t="s">
        <v>33</v>
      </c>
      <c r="D5" s="2"/>
      <c r="J5" s="1" t="s">
        <v>278</v>
      </c>
      <c r="M5" s="3" t="s">
        <v>18</v>
      </c>
      <c r="N5" s="3" t="s">
        <v>455</v>
      </c>
      <c r="O5" s="2" t="s">
        <v>21</v>
      </c>
      <c r="P5" s="2" t="s">
        <v>457</v>
      </c>
      <c r="Q5" s="2" t="s">
        <v>22</v>
      </c>
    </row>
    <row r="6" spans="1:17" ht="47.25" x14ac:dyDescent="0.25">
      <c r="A6" s="2" t="s">
        <v>39</v>
      </c>
      <c r="B6" s="2" t="s">
        <v>453</v>
      </c>
      <c r="C6" s="3" t="s">
        <v>40</v>
      </c>
      <c r="D6" s="3"/>
      <c r="J6" s="1" t="s">
        <v>426</v>
      </c>
      <c r="M6" s="3" t="s">
        <v>23</v>
      </c>
      <c r="N6" s="3" t="s">
        <v>458</v>
      </c>
      <c r="O6" s="2" t="s">
        <v>24</v>
      </c>
      <c r="P6" s="2" t="s">
        <v>459</v>
      </c>
      <c r="Q6" s="2" t="s">
        <v>25</v>
      </c>
    </row>
    <row r="7" spans="1:17" ht="47.25" x14ac:dyDescent="0.25">
      <c r="A7" s="2" t="s">
        <v>39</v>
      </c>
      <c r="B7" s="2" t="s">
        <v>453</v>
      </c>
      <c r="C7" s="3" t="s">
        <v>48</v>
      </c>
      <c r="D7" s="3"/>
      <c r="J7" s="1" t="s">
        <v>429</v>
      </c>
      <c r="M7" s="3" t="s">
        <v>23</v>
      </c>
      <c r="N7" s="3" t="s">
        <v>458</v>
      </c>
      <c r="O7" s="2" t="s">
        <v>24</v>
      </c>
      <c r="P7" s="2" t="s">
        <v>459</v>
      </c>
      <c r="Q7" s="2" t="s">
        <v>26</v>
      </c>
    </row>
    <row r="8" spans="1:17" ht="47.25" x14ac:dyDescent="0.25">
      <c r="A8" s="2" t="s">
        <v>53</v>
      </c>
      <c r="B8" s="2" t="s">
        <v>454</v>
      </c>
      <c r="C8" s="3" t="s">
        <v>54</v>
      </c>
      <c r="D8" s="3"/>
      <c r="J8" s="1" t="s">
        <v>237</v>
      </c>
      <c r="M8" s="3" t="s">
        <v>23</v>
      </c>
      <c r="N8" s="3" t="s">
        <v>458</v>
      </c>
      <c r="O8" s="2" t="s">
        <v>24</v>
      </c>
      <c r="P8" s="2" t="s">
        <v>459</v>
      </c>
      <c r="Q8" s="2" t="s">
        <v>27</v>
      </c>
    </row>
    <row r="9" spans="1:17" ht="47.25" x14ac:dyDescent="0.25">
      <c r="J9" s="1" t="s">
        <v>160</v>
      </c>
      <c r="M9" s="3" t="s">
        <v>23</v>
      </c>
      <c r="N9" s="3" t="s">
        <v>458</v>
      </c>
      <c r="O9" s="2" t="s">
        <v>28</v>
      </c>
      <c r="P9" s="2" t="s">
        <v>460</v>
      </c>
      <c r="Q9" s="2" t="s">
        <v>29</v>
      </c>
    </row>
    <row r="10" spans="1:17" ht="47.25" x14ac:dyDescent="0.25">
      <c r="J10" s="1" t="s">
        <v>442</v>
      </c>
      <c r="M10" s="3" t="s">
        <v>23</v>
      </c>
      <c r="N10" s="3" t="s">
        <v>458</v>
      </c>
      <c r="O10" s="2" t="s">
        <v>30</v>
      </c>
      <c r="P10" s="2" t="s">
        <v>461</v>
      </c>
      <c r="Q10" s="2" t="s">
        <v>31</v>
      </c>
    </row>
    <row r="11" spans="1:17" ht="47.25" x14ac:dyDescent="0.25">
      <c r="J11" s="1" t="s">
        <v>169</v>
      </c>
      <c r="M11" s="3" t="s">
        <v>23</v>
      </c>
      <c r="N11" s="3" t="s">
        <v>458</v>
      </c>
      <c r="O11" s="2" t="s">
        <v>30</v>
      </c>
      <c r="P11" s="2" t="s">
        <v>461</v>
      </c>
      <c r="Q11" s="2" t="s">
        <v>32</v>
      </c>
    </row>
    <row r="12" spans="1:17" ht="47.25" x14ac:dyDescent="0.25">
      <c r="J12" s="1" t="s">
        <v>275</v>
      </c>
      <c r="M12" s="2" t="s">
        <v>33</v>
      </c>
      <c r="N12" s="3" t="s">
        <v>462</v>
      </c>
      <c r="O12" s="2" t="s">
        <v>34</v>
      </c>
      <c r="P12" s="2" t="s">
        <v>463</v>
      </c>
      <c r="Q12" s="2" t="s">
        <v>35</v>
      </c>
    </row>
    <row r="13" spans="1:17" ht="47.25" x14ac:dyDescent="0.25">
      <c r="J13" s="1" t="s">
        <v>281</v>
      </c>
      <c r="M13" s="2" t="s">
        <v>33</v>
      </c>
      <c r="N13" s="3" t="s">
        <v>462</v>
      </c>
      <c r="O13" s="2" t="s">
        <v>34</v>
      </c>
      <c r="P13" s="2" t="s">
        <v>463</v>
      </c>
      <c r="Q13" s="2" t="s">
        <v>36</v>
      </c>
    </row>
    <row r="14" spans="1:17" ht="47.25" x14ac:dyDescent="0.25">
      <c r="J14" s="1" t="s">
        <v>464</v>
      </c>
      <c r="M14" s="2" t="s">
        <v>33</v>
      </c>
      <c r="N14" s="3" t="s">
        <v>462</v>
      </c>
      <c r="O14" s="2" t="s">
        <v>37</v>
      </c>
      <c r="P14" s="2" t="s">
        <v>465</v>
      </c>
      <c r="Q14" s="2" t="s">
        <v>38</v>
      </c>
    </row>
    <row r="15" spans="1:17" ht="31.5" x14ac:dyDescent="0.25">
      <c r="J15" s="1" t="s">
        <v>311</v>
      </c>
      <c r="M15" s="3" t="s">
        <v>40</v>
      </c>
      <c r="N15" s="3" t="s">
        <v>466</v>
      </c>
      <c r="O15" s="2" t="s">
        <v>43</v>
      </c>
      <c r="P15" s="2" t="s">
        <v>467</v>
      </c>
      <c r="Q15" s="2" t="s">
        <v>44</v>
      </c>
    </row>
    <row r="16" spans="1:17" ht="31.5" x14ac:dyDescent="0.25">
      <c r="J16" s="1" t="s">
        <v>333</v>
      </c>
      <c r="M16" s="3" t="s">
        <v>40</v>
      </c>
      <c r="N16" s="3" t="s">
        <v>466</v>
      </c>
      <c r="O16" s="2" t="s">
        <v>43</v>
      </c>
      <c r="P16" s="2" t="s">
        <v>467</v>
      </c>
      <c r="Q16" s="2" t="s">
        <v>45</v>
      </c>
    </row>
    <row r="17" spans="1:17" ht="31.5" x14ac:dyDescent="0.25">
      <c r="J17" s="1" t="s">
        <v>132</v>
      </c>
      <c r="M17" s="3" t="s">
        <v>40</v>
      </c>
      <c r="N17" s="3" t="s">
        <v>466</v>
      </c>
      <c r="O17" s="2" t="s">
        <v>41</v>
      </c>
      <c r="P17" s="2" t="s">
        <v>468</v>
      </c>
      <c r="Q17" s="2" t="s">
        <v>42</v>
      </c>
    </row>
    <row r="18" spans="1:17" ht="31.5" x14ac:dyDescent="0.25">
      <c r="J18" s="1" t="s">
        <v>130</v>
      </c>
      <c r="M18" s="3" t="s">
        <v>40</v>
      </c>
      <c r="N18" s="3" t="s">
        <v>466</v>
      </c>
      <c r="O18" s="2" t="s">
        <v>46</v>
      </c>
      <c r="P18" s="2" t="s">
        <v>469</v>
      </c>
      <c r="Q18" s="2" t="s">
        <v>47</v>
      </c>
    </row>
    <row r="19" spans="1:17" ht="31.5" x14ac:dyDescent="0.25">
      <c r="A19" s="1" t="s">
        <v>496</v>
      </c>
      <c r="B19" s="1" t="s">
        <v>571</v>
      </c>
      <c r="J19" s="1" t="s">
        <v>199</v>
      </c>
      <c r="M19" s="3" t="s">
        <v>48</v>
      </c>
      <c r="N19" s="3" t="s">
        <v>470</v>
      </c>
      <c r="O19" s="2" t="s">
        <v>49</v>
      </c>
      <c r="P19" s="2" t="s">
        <v>471</v>
      </c>
      <c r="Q19" s="2" t="s">
        <v>50</v>
      </c>
    </row>
    <row r="20" spans="1:17" ht="47.25" x14ac:dyDescent="0.25">
      <c r="A20" s="1" t="s">
        <v>411</v>
      </c>
      <c r="B20" s="1" t="s">
        <v>572</v>
      </c>
      <c r="J20" s="1" t="s">
        <v>217</v>
      </c>
      <c r="M20" s="3" t="s">
        <v>48</v>
      </c>
      <c r="N20" s="3" t="s">
        <v>470</v>
      </c>
      <c r="O20" s="2" t="s">
        <v>51</v>
      </c>
      <c r="P20" s="2" t="s">
        <v>472</v>
      </c>
      <c r="Q20" s="2" t="s">
        <v>52</v>
      </c>
    </row>
    <row r="21" spans="1:17" ht="31.5" x14ac:dyDescent="0.25">
      <c r="A21" s="1" t="s">
        <v>437</v>
      </c>
      <c r="B21" s="1" t="s">
        <v>573</v>
      </c>
      <c r="J21" s="1" t="s">
        <v>205</v>
      </c>
      <c r="M21" s="3" t="s">
        <v>54</v>
      </c>
      <c r="N21" s="3" t="s">
        <v>473</v>
      </c>
      <c r="O21" s="2" t="s">
        <v>55</v>
      </c>
      <c r="P21" s="2" t="s">
        <v>474</v>
      </c>
      <c r="Q21" s="2" t="s">
        <v>56</v>
      </c>
    </row>
    <row r="22" spans="1:17" ht="31.5" x14ac:dyDescent="0.25">
      <c r="A22" s="1" t="s">
        <v>194</v>
      </c>
      <c r="B22" s="1" t="s">
        <v>574</v>
      </c>
      <c r="J22" s="1" t="s">
        <v>225</v>
      </c>
      <c r="M22" s="3" t="s">
        <v>54</v>
      </c>
      <c r="N22" s="3" t="s">
        <v>473</v>
      </c>
      <c r="O22" s="2" t="s">
        <v>55</v>
      </c>
      <c r="P22" s="2" t="s">
        <v>474</v>
      </c>
      <c r="Q22" s="2" t="s">
        <v>57</v>
      </c>
    </row>
    <row r="23" spans="1:17" x14ac:dyDescent="0.25">
      <c r="A23" s="1" t="s">
        <v>439</v>
      </c>
      <c r="B23" s="1" t="s">
        <v>575</v>
      </c>
      <c r="J23" s="1" t="s">
        <v>113</v>
      </c>
    </row>
    <row r="24" spans="1:17" x14ac:dyDescent="0.25">
      <c r="A24" s="1" t="s">
        <v>146</v>
      </c>
      <c r="B24" s="1" t="s">
        <v>576</v>
      </c>
    </row>
    <row r="25" spans="1:17" x14ac:dyDescent="0.25">
      <c r="A25" s="1" t="s">
        <v>186</v>
      </c>
      <c r="B25" s="1" t="s">
        <v>577</v>
      </c>
      <c r="J25" s="1" t="s">
        <v>475</v>
      </c>
    </row>
    <row r="26" spans="1:17" x14ac:dyDescent="0.25">
      <c r="A26" s="1" t="s">
        <v>152</v>
      </c>
      <c r="B26" s="1" t="s">
        <v>578</v>
      </c>
      <c r="J26" s="2" t="s">
        <v>114</v>
      </c>
      <c r="K26" s="1" t="s">
        <v>330</v>
      </c>
    </row>
    <row r="27" spans="1:17" x14ac:dyDescent="0.25">
      <c r="A27" s="1" t="s">
        <v>175</v>
      </c>
      <c r="B27" s="1" t="s">
        <v>579</v>
      </c>
      <c r="J27" s="1" t="s">
        <v>154</v>
      </c>
      <c r="K27" s="1" t="s">
        <v>287</v>
      </c>
    </row>
    <row r="28" spans="1:17" x14ac:dyDescent="0.25">
      <c r="A28" s="1" t="s">
        <v>188</v>
      </c>
      <c r="B28" s="1" t="s">
        <v>580</v>
      </c>
      <c r="J28" s="1" t="s">
        <v>116</v>
      </c>
      <c r="K28" s="1" t="s">
        <v>125</v>
      </c>
    </row>
    <row r="29" spans="1:17" x14ac:dyDescent="0.25">
      <c r="A29" s="1" t="s">
        <v>109</v>
      </c>
      <c r="B29" s="1" t="s">
        <v>581</v>
      </c>
    </row>
    <row r="30" spans="1:17" x14ac:dyDescent="0.25">
      <c r="A30" s="1" t="s">
        <v>319</v>
      </c>
      <c r="B30" s="1" t="s">
        <v>582</v>
      </c>
    </row>
    <row r="31" spans="1:17" x14ac:dyDescent="0.25">
      <c r="A31" s="1" t="s">
        <v>226</v>
      </c>
      <c r="B31" s="1" t="s">
        <v>583</v>
      </c>
      <c r="J31" s="1" t="s">
        <v>135</v>
      </c>
    </row>
    <row r="32" spans="1:17" x14ac:dyDescent="0.25">
      <c r="A32" s="1" t="s">
        <v>316</v>
      </c>
      <c r="B32" s="1" t="s">
        <v>584</v>
      </c>
      <c r="J32" s="1" t="s">
        <v>149</v>
      </c>
    </row>
    <row r="33" spans="1:10" x14ac:dyDescent="0.25">
      <c r="A33" s="1" t="s">
        <v>119</v>
      </c>
      <c r="B33" s="1" t="s">
        <v>585</v>
      </c>
      <c r="J33" s="1" t="s">
        <v>111</v>
      </c>
    </row>
    <row r="34" spans="1:10" x14ac:dyDescent="0.25">
      <c r="A34" s="1" t="s">
        <v>282</v>
      </c>
      <c r="B34" s="1" t="s">
        <v>586</v>
      </c>
    </row>
    <row r="35" spans="1:10" x14ac:dyDescent="0.25">
      <c r="A35" s="1" t="s">
        <v>406</v>
      </c>
      <c r="B35" s="1" t="s">
        <v>587</v>
      </c>
    </row>
    <row r="36" spans="1:10" x14ac:dyDescent="0.25">
      <c r="A36" s="1" t="s">
        <v>126</v>
      </c>
      <c r="B36" s="1" t="s">
        <v>588</v>
      </c>
    </row>
    <row r="37" spans="1:10" x14ac:dyDescent="0.25">
      <c r="A37" s="1" t="s">
        <v>323</v>
      </c>
      <c r="B37" s="1" t="s">
        <v>589</v>
      </c>
    </row>
    <row r="38" spans="1:10" x14ac:dyDescent="0.25">
      <c r="A38" s="1" t="s">
        <v>285</v>
      </c>
      <c r="B38" s="1" t="s">
        <v>590</v>
      </c>
    </row>
    <row r="40" spans="1:10" x14ac:dyDescent="0.25">
      <c r="A40" s="1" t="s">
        <v>124</v>
      </c>
    </row>
    <row r="41" spans="1:10" x14ac:dyDescent="0.25">
      <c r="A41" s="1" t="s">
        <v>112</v>
      </c>
    </row>
    <row r="42" spans="1:10" x14ac:dyDescent="0.25">
      <c r="A42" s="1" t="s">
        <v>174</v>
      </c>
    </row>
    <row r="43" spans="1:10" x14ac:dyDescent="0.25">
      <c r="A43" s="1" t="s">
        <v>222</v>
      </c>
    </row>
    <row r="44" spans="1:10" x14ac:dyDescent="0.25">
      <c r="A44" s="1" t="s">
        <v>414</v>
      </c>
    </row>
    <row r="45" spans="1:10" x14ac:dyDescent="0.25">
      <c r="A45" s="1" t="s">
        <v>432</v>
      </c>
    </row>
    <row r="46" spans="1:10" x14ac:dyDescent="0.25">
      <c r="A46" s="1" t="s">
        <v>122</v>
      </c>
    </row>
    <row r="47" spans="1:10" x14ac:dyDescent="0.25">
      <c r="A47" s="1" t="s">
        <v>171</v>
      </c>
    </row>
    <row r="48" spans="1:10" x14ac:dyDescent="0.25">
      <c r="A48" s="1" t="s">
        <v>284</v>
      </c>
    </row>
    <row r="49" spans="1:1" x14ac:dyDescent="0.25">
      <c r="A49" s="1" t="s">
        <v>123</v>
      </c>
    </row>
    <row r="50" spans="1:1" x14ac:dyDescent="0.25">
      <c r="A50" s="1" t="s">
        <v>441</v>
      </c>
    </row>
    <row r="51" spans="1:1" x14ac:dyDescent="0.25">
      <c r="A51" s="1" t="s">
        <v>129</v>
      </c>
    </row>
    <row r="52" spans="1:1" x14ac:dyDescent="0.25">
      <c r="A52" s="1" t="s">
        <v>128</v>
      </c>
    </row>
    <row r="53" spans="1:1" x14ac:dyDescent="0.25">
      <c r="A53" s="1" t="s">
        <v>181</v>
      </c>
    </row>
    <row r="54" spans="1:1" x14ac:dyDescent="0.25">
      <c r="A54" s="1" t="s">
        <v>150</v>
      </c>
    </row>
    <row r="55" spans="1:1" x14ac:dyDescent="0.25">
      <c r="A55" s="1" t="s">
        <v>166</v>
      </c>
    </row>
    <row r="56" spans="1:1" x14ac:dyDescent="0.25">
      <c r="A56" s="1" t="s">
        <v>197</v>
      </c>
    </row>
    <row r="57" spans="1:1" x14ac:dyDescent="0.25">
      <c r="A57" s="1" t="s">
        <v>228</v>
      </c>
    </row>
    <row r="58" spans="1:1" x14ac:dyDescent="0.25">
      <c r="A58" s="1" t="s">
        <v>168</v>
      </c>
    </row>
    <row r="59" spans="1:1" x14ac:dyDescent="0.25">
      <c r="A59" s="1" t="s">
        <v>159</v>
      </c>
    </row>
  </sheetData>
  <phoneticPr fontId="9" type="noConversion"/>
  <pageMargins left="0.7" right="0.7" top="0.75" bottom="0.75" header="0.3" footer="0.3"/>
  <headerFooter>
    <oddHeader>&amp;L&amp;"Calibri"&amp;15&amp;K000000 Información Pública Clasificada&amp;1#_x000D_</oddHeader>
  </headerFooter>
</worksheet>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vt:i4>
      </vt:variant>
    </vt:vector>
  </HeadingPairs>
  <TitlesOfParts>
    <vt:vector size="38" baseType="lpstr">
      <vt:lpstr>Instructivo</vt:lpstr>
      <vt:lpstr>PAI 2024</vt:lpstr>
      <vt:lpstr>Datos</vt:lpstr>
      <vt:lpstr>Instructivo!Área_de_impresión</vt:lpstr>
      <vt:lpstr>Dependencia</vt:lpstr>
      <vt:lpstr>DO</vt:lpstr>
      <vt:lpstr>FI</vt:lpstr>
      <vt:lpstr>Fuente</vt:lpstr>
      <vt:lpstr>Iniciativa1</vt:lpstr>
      <vt:lpstr>Iniciativa10</vt:lpstr>
      <vt:lpstr>Iniciativa11</vt:lpstr>
      <vt:lpstr>Iniciativa12</vt:lpstr>
      <vt:lpstr>Iniciativa13</vt:lpstr>
      <vt:lpstr>Iniciativa14</vt:lpstr>
      <vt:lpstr>Iniciativa15</vt:lpstr>
      <vt:lpstr>Iniciativa2</vt:lpstr>
      <vt:lpstr>Iniciativa3</vt:lpstr>
      <vt:lpstr>Iniciativa4</vt:lpstr>
      <vt:lpstr>Iniciativa5</vt:lpstr>
      <vt:lpstr>Iniciativa6</vt:lpstr>
      <vt:lpstr>Iniciativa7</vt:lpstr>
      <vt:lpstr>Iniciativa8</vt:lpstr>
      <vt:lpstr>Iniciativa9</vt:lpstr>
      <vt:lpstr>Inversión</vt:lpstr>
      <vt:lpstr>MIPG</vt:lpstr>
      <vt:lpstr>MS</vt:lpstr>
      <vt:lpstr>Objetivo1</vt:lpstr>
      <vt:lpstr>Objetivo2</vt:lpstr>
      <vt:lpstr>Objetivo3</vt:lpstr>
      <vt:lpstr>Objetivo4</vt:lpstr>
      <vt:lpstr>Objetivo5</vt:lpstr>
      <vt:lpstr>Objetivo6</vt:lpstr>
      <vt:lpstr>Objetivo7</vt:lpstr>
      <vt:lpstr>Objetivo8</vt:lpstr>
      <vt:lpstr>Origen</vt:lpstr>
      <vt:lpstr>Pilares</vt:lpstr>
      <vt:lpstr>Planes</vt:lpstr>
      <vt:lpstr>VP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Andrés Niño Parrado</dc:creator>
  <cp:keywords/>
  <dc:description/>
  <cp:lastModifiedBy>Javier Andrés Niño Parrado</cp:lastModifiedBy>
  <cp:revision/>
  <dcterms:created xsi:type="dcterms:W3CDTF">2023-12-06T20:01:40Z</dcterms:created>
  <dcterms:modified xsi:type="dcterms:W3CDTF">2024-01-09T17:34:25Z</dcterms:modified>
  <cp:category/>
  <cp:contentStatus/>
</cp:coreProperties>
</file>