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365" activeTab="2"/>
  </bookViews>
  <sheets>
    <sheet name="ANEXO # 4 IDA Y REGRESO" sheetId="18" r:id="rId1"/>
    <sheet name="ANEXO # 4 UN DESTINO" sheetId="17" r:id="rId2"/>
    <sheet name="INTERNACIONALES" sheetId="15" r:id="rId3"/>
    <sheet name="CONVENCIONES DESTINOS" sheetId="19" r:id="rId4"/>
  </sheets>
  <definedNames>
    <definedName name="_xlnm._FilterDatabase" localSheetId="3" hidden="1">'CONVENCIONES DESTINOS'!$B$6:$B$45</definedName>
    <definedName name="_xlnm.Print_Area" localSheetId="3">'CONVENCIONES DESTINOS'!$A$1:$D$45</definedName>
  </definedNames>
  <calcPr calcId="124519"/>
</workbook>
</file>

<file path=xl/calcChain.xml><?xml version="1.0" encoding="utf-8"?>
<calcChain xmlns="http://schemas.openxmlformats.org/spreadsheetml/2006/main">
  <c r="J16" i="15"/>
  <c r="F16"/>
  <c r="J15"/>
  <c r="F15"/>
  <c r="K15" s="1"/>
  <c r="J14"/>
  <c r="F14"/>
  <c r="J13"/>
  <c r="F13"/>
  <c r="K13" s="1"/>
  <c r="J12"/>
  <c r="F12"/>
  <c r="J11"/>
  <c r="F11"/>
  <c r="K11" s="1"/>
  <c r="J10"/>
  <c r="F10"/>
  <c r="J9"/>
  <c r="F9"/>
  <c r="K9" s="1"/>
  <c r="J8"/>
  <c r="F8"/>
  <c r="J7"/>
  <c r="F7"/>
  <c r="K7" s="1"/>
  <c r="K8" l="1"/>
  <c r="K10"/>
  <c r="K12"/>
  <c r="K14"/>
  <c r="K16"/>
  <c r="M8" i="1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11" i="17"/>
  <c r="M12"/>
  <c r="M15"/>
  <c r="M16"/>
  <c r="M19"/>
  <c r="M20"/>
  <c r="M23"/>
  <c r="M24"/>
  <c r="M27"/>
  <c r="M28"/>
  <c r="M31"/>
  <c r="M32"/>
  <c r="M35"/>
  <c r="M36"/>
  <c r="M39"/>
  <c r="M40"/>
  <c r="M43"/>
  <c r="M44"/>
  <c r="M47"/>
  <c r="M48"/>
  <c r="M51"/>
  <c r="M52"/>
  <c r="M53"/>
  <c r="M8"/>
  <c r="M7"/>
  <c r="M7" i="18"/>
  <c r="H53" i="17"/>
  <c r="H10"/>
  <c r="M10" s="1"/>
  <c r="H11"/>
  <c r="H12"/>
  <c r="H13"/>
  <c r="M13" s="1"/>
  <c r="H14"/>
  <c r="M14" s="1"/>
  <c r="H15"/>
  <c r="H16"/>
  <c r="H17"/>
  <c r="M17" s="1"/>
  <c r="H18"/>
  <c r="M18" s="1"/>
  <c r="H19"/>
  <c r="H20"/>
  <c r="H21"/>
  <c r="M21" s="1"/>
  <c r="H22"/>
  <c r="M22" s="1"/>
  <c r="H23"/>
  <c r="H24"/>
  <c r="H25"/>
  <c r="M25" s="1"/>
  <c r="H26"/>
  <c r="M26" s="1"/>
  <c r="H27"/>
  <c r="H28"/>
  <c r="H29"/>
  <c r="M29" s="1"/>
  <c r="H30"/>
  <c r="M30" s="1"/>
  <c r="H31"/>
  <c r="H32"/>
  <c r="H33"/>
  <c r="M33" s="1"/>
  <c r="H34"/>
  <c r="M34" s="1"/>
  <c r="H35"/>
  <c r="H36"/>
  <c r="H37"/>
  <c r="M37" s="1"/>
  <c r="H38"/>
  <c r="M38" s="1"/>
  <c r="H39"/>
  <c r="H40"/>
  <c r="H41"/>
  <c r="M41" s="1"/>
  <c r="H42"/>
  <c r="M42" s="1"/>
  <c r="H43"/>
  <c r="H44"/>
  <c r="H45"/>
  <c r="M45" s="1"/>
  <c r="H46"/>
  <c r="M46" s="1"/>
  <c r="H47"/>
  <c r="H48"/>
  <c r="H49"/>
  <c r="M49" s="1"/>
  <c r="H50"/>
  <c r="M50" s="1"/>
  <c r="H51"/>
  <c r="H52"/>
  <c r="H9"/>
  <c r="M9" s="1"/>
</calcChain>
</file>

<file path=xl/sharedStrings.xml><?xml version="1.0" encoding="utf-8"?>
<sst xmlns="http://schemas.openxmlformats.org/spreadsheetml/2006/main" count="337" uniqueCount="221">
  <si>
    <t>Ruta</t>
  </si>
  <si>
    <t>Aerolinea</t>
  </si>
  <si>
    <t>Tarifa Neta</t>
  </si>
  <si>
    <t>Combustible</t>
  </si>
  <si>
    <t>Iva</t>
  </si>
  <si>
    <t>Tasa Aer.</t>
  </si>
  <si>
    <t>Dscto</t>
  </si>
  <si>
    <t>Tar Admon</t>
  </si>
  <si>
    <t>Total</t>
  </si>
  <si>
    <t>BOGLETBOG</t>
  </si>
  <si>
    <t>CIA PANAMEÑA</t>
  </si>
  <si>
    <t>BOGADZBOG</t>
  </si>
  <si>
    <t>AVIANCA</t>
  </si>
  <si>
    <t>BOGMDEBOG</t>
  </si>
  <si>
    <t>BOGBAQBOG</t>
  </si>
  <si>
    <t>BOGBGABOG</t>
  </si>
  <si>
    <t>BOGVUPBOG</t>
  </si>
  <si>
    <t>BOGRCH000BOG</t>
  </si>
  <si>
    <t>BOGPSOBOG</t>
  </si>
  <si>
    <t>BOGEJABOG</t>
  </si>
  <si>
    <t>BOGSMRBOG</t>
  </si>
  <si>
    <t>PPNBOG</t>
  </si>
  <si>
    <t>BOGCTGBOG</t>
  </si>
  <si>
    <t>BOGCUCBOG</t>
  </si>
  <si>
    <t>BOGSJE</t>
  </si>
  <si>
    <t>SATENA</t>
  </si>
  <si>
    <t>BOGVVC</t>
  </si>
  <si>
    <t>BOGUIBBOG</t>
  </si>
  <si>
    <t>BOGAPOBOG</t>
  </si>
  <si>
    <t>SJEBOG</t>
  </si>
  <si>
    <t>BOGMTR</t>
  </si>
  <si>
    <t>BOGCLOBOG</t>
  </si>
  <si>
    <t>BOGAUCBOG</t>
  </si>
  <si>
    <t>BOGRCHVUPBOG</t>
  </si>
  <si>
    <t>MTRBOG</t>
  </si>
  <si>
    <t>AIRES</t>
  </si>
  <si>
    <t>BOGMZLBOG</t>
  </si>
  <si>
    <t>BOGPUUBOG</t>
  </si>
  <si>
    <t>BOGNVABOG</t>
  </si>
  <si>
    <t>BOGEYPBOG</t>
  </si>
  <si>
    <t>BOGIBEBOG</t>
  </si>
  <si>
    <t>BOGAXMBOG</t>
  </si>
  <si>
    <t>BOGPEIBOG</t>
  </si>
  <si>
    <t>BOGFLABOG</t>
  </si>
  <si>
    <t>BOGEOH</t>
  </si>
  <si>
    <t>MDEBOG</t>
  </si>
  <si>
    <t>BOGLONBOG</t>
  </si>
  <si>
    <t>IBERIA</t>
  </si>
  <si>
    <t>BOGPPN</t>
  </si>
  <si>
    <t>TOTAL</t>
  </si>
  <si>
    <t>BOGEOHBOG</t>
  </si>
  <si>
    <t>BOGNYCHKGNYCBOG</t>
  </si>
  <si>
    <t>AMERICAN AIRLINES</t>
  </si>
  <si>
    <t>BOGPPNBOG</t>
  </si>
  <si>
    <t>BOGMTRBOG</t>
  </si>
  <si>
    <t>BOGPPNCLOBOG</t>
  </si>
  <si>
    <t>VVCBOG</t>
  </si>
  <si>
    <t>EOHUIBEOH</t>
  </si>
  <si>
    <t>EOHBOG</t>
  </si>
  <si>
    <t>BOGPARBOG</t>
  </si>
  <si>
    <t>AIR FRANCE</t>
  </si>
  <si>
    <t>BOGBAQCTGBOG</t>
  </si>
  <si>
    <t>BOGMADBOG</t>
  </si>
  <si>
    <t>ADA</t>
  </si>
  <si>
    <t>EOHOTU</t>
  </si>
  <si>
    <t>BOGVVCBOG</t>
  </si>
  <si>
    <t>CLOTCOCLO</t>
  </si>
  <si>
    <t>CLOPSOCLO</t>
  </si>
  <si>
    <t>CTGBOG</t>
  </si>
  <si>
    <t>EOHCOG</t>
  </si>
  <si>
    <t>BOGNVAPUUBOG</t>
  </si>
  <si>
    <t>EOHAPOEOH</t>
  </si>
  <si>
    <t>BOGSJEBOG</t>
  </si>
  <si>
    <t>BOGVGZBOG</t>
  </si>
  <si>
    <t>BOGMVPBOG</t>
  </si>
  <si>
    <t>BOGPDABOG</t>
  </si>
  <si>
    <t>CUCBGA</t>
  </si>
  <si>
    <t>DUSCDGBOG</t>
  </si>
  <si>
    <t>CLOBOGCLO</t>
  </si>
  <si>
    <t>ATLSYDMEL</t>
  </si>
  <si>
    <t>DELTA</t>
  </si>
  <si>
    <t>MELSYDATLBOG</t>
  </si>
  <si>
    <t>CAQEOH</t>
  </si>
  <si>
    <t>EOHCAQ</t>
  </si>
  <si>
    <t>APOEOH</t>
  </si>
  <si>
    <t>EOHAPO</t>
  </si>
  <si>
    <t>UIBEOH</t>
  </si>
  <si>
    <t>EOHUIB</t>
  </si>
  <si>
    <t>UIB/PIZARRO/UIB</t>
  </si>
  <si>
    <t>ARC</t>
  </si>
  <si>
    <t>VGZBOG</t>
  </si>
  <si>
    <t>BOGMVP</t>
  </si>
  <si>
    <t>BOGPUU</t>
  </si>
  <si>
    <t>PDABOG</t>
  </si>
  <si>
    <t>VVCPDA</t>
  </si>
  <si>
    <t>PSOCLOPSO</t>
  </si>
  <si>
    <t>BOGCLOTCOCLO</t>
  </si>
  <si>
    <t>BOGFLA</t>
  </si>
  <si>
    <t>FLABOG</t>
  </si>
  <si>
    <t>BOGMZL</t>
  </si>
  <si>
    <t>MDEBOGMDE</t>
  </si>
  <si>
    <t>ADZPVAADZ</t>
  </si>
  <si>
    <t>AEROREPIDISIMO</t>
  </si>
  <si>
    <t>VVC/CUMARIO/VVC</t>
  </si>
  <si>
    <t>VVC/LA PRIMAVERA/VVC</t>
  </si>
  <si>
    <t>AEROSTAR</t>
  </si>
  <si>
    <t>VVC/SANTAROSALIA/VVC</t>
  </si>
  <si>
    <t>CLO/ELCHARCO/CLO</t>
  </si>
  <si>
    <t>TAC S.A-</t>
  </si>
  <si>
    <t>CLO/TIMBIQUI/CLO</t>
  </si>
  <si>
    <t>MDE/BBA/PIZARRO/MDE</t>
  </si>
  <si>
    <t>SERVIVUELOS</t>
  </si>
  <si>
    <t>MDE/CHIGORODO/MDE</t>
  </si>
  <si>
    <t>AG DE V BOJAYA</t>
  </si>
  <si>
    <t>MDE/VIGIADELF/MDE</t>
  </si>
  <si>
    <t>MDE/ALTOBAUDO/MDE</t>
  </si>
  <si>
    <t>MDE/ATRATO/MDE</t>
  </si>
  <si>
    <t>MDE/ITSMINA/MDE</t>
  </si>
  <si>
    <t>MDE/MEDIOBAUDO/MDE</t>
  </si>
  <si>
    <t>MDE/NOVITA/MDE</t>
  </si>
  <si>
    <t>MDE/RIOQUITO/MDE</t>
  </si>
  <si>
    <t>MDE/TADO/MDE</t>
  </si>
  <si>
    <t>MDE/RIOSUCI/MDE</t>
  </si>
  <si>
    <t>SJE/MIRAFL/SJE</t>
  </si>
  <si>
    <t>AEROTRANSPORTES</t>
  </si>
  <si>
    <t>MDE/UNGUIA/MDE</t>
  </si>
  <si>
    <t>SJE/CARURU/SJE</t>
  </si>
  <si>
    <t>VVCSJE</t>
  </si>
  <si>
    <t>CHIGORODO/MDE</t>
  </si>
  <si>
    <t>VVC/BARRANCOMINAS/VVC</t>
  </si>
  <si>
    <t>AEROORIENTE</t>
  </si>
  <si>
    <t>LAMACARENA/VVC</t>
  </si>
  <si>
    <t>ECOTURISMO</t>
  </si>
  <si>
    <t>EBGMDE</t>
  </si>
  <si>
    <t>MDEEBG</t>
  </si>
  <si>
    <t>OTUMDE</t>
  </si>
  <si>
    <t>MDEOTU</t>
  </si>
  <si>
    <t>MDEUIBMDE</t>
  </si>
  <si>
    <t>COGMDE</t>
  </si>
  <si>
    <t>MDECOG</t>
  </si>
  <si>
    <t>VVCLMCVVC</t>
  </si>
  <si>
    <t>MDENQUMDE</t>
  </si>
  <si>
    <t>BOGRVEBOG</t>
  </si>
  <si>
    <t>CLOGPICLO</t>
  </si>
  <si>
    <t>MDEAPOMDE</t>
  </si>
  <si>
    <t>ACDMDE</t>
  </si>
  <si>
    <t>MDEACD</t>
  </si>
  <si>
    <t>BOGLQMBOG</t>
  </si>
  <si>
    <t>MDEBSCMDE</t>
  </si>
  <si>
    <t>ADZBOG</t>
  </si>
  <si>
    <t>BOGADZ</t>
  </si>
  <si>
    <t>MZLBOG</t>
  </si>
  <si>
    <t>BOGLCRBOG</t>
  </si>
  <si>
    <t>BOGBUDBOG</t>
  </si>
  <si>
    <t>MDECHIGORODOMDE</t>
  </si>
  <si>
    <t>MDEVIGIADELFUERTEMDE</t>
  </si>
  <si>
    <t>BOGMDE</t>
  </si>
  <si>
    <t>EOHEBG</t>
  </si>
  <si>
    <t>PUUBOG</t>
  </si>
  <si>
    <t>BOGVGZ</t>
  </si>
  <si>
    <t>BOGBGA</t>
  </si>
  <si>
    <t>MDE/COG/ITSMINA/COG/MDE</t>
  </si>
  <si>
    <t>LINEAS AEREAS MAS UTILIZADAS</t>
  </si>
  <si>
    <t>Cantidad Tiquetes</t>
  </si>
  <si>
    <t>Ítem #</t>
  </si>
  <si>
    <t>TAC S.A.</t>
  </si>
  <si>
    <t>AERORIENTE</t>
  </si>
  <si>
    <t>AERORAPIDISIMO</t>
  </si>
  <si>
    <t>LINEAS AEREAS, AGENCIAS DE VIAJES, MAS UTILIZADAS</t>
  </si>
  <si>
    <t>Dscto %</t>
  </si>
  <si>
    <t>Clase</t>
  </si>
  <si>
    <t>BOGNYBOG</t>
  </si>
  <si>
    <t>LET=LETICIA</t>
  </si>
  <si>
    <t>MDE=M/LLIN</t>
  </si>
  <si>
    <t>BGA=B/MANGA</t>
  </si>
  <si>
    <t>VUP=V/DUPAR</t>
  </si>
  <si>
    <t>RCH=RIOACHA</t>
  </si>
  <si>
    <t>PSO=PASTO</t>
  </si>
  <si>
    <t>SMR=SANTA MARTHA</t>
  </si>
  <si>
    <t>PPN=POPAYAN</t>
  </si>
  <si>
    <t>CTG=C/GENA</t>
  </si>
  <si>
    <t>CUC=CUCUTA</t>
  </si>
  <si>
    <t>SJE=SNJOSEDEL GUAVIARE</t>
  </si>
  <si>
    <t>VVC=V/VICENCIO</t>
  </si>
  <si>
    <t>UIB=QUIBDO</t>
  </si>
  <si>
    <t>MTR=MONTERIA</t>
  </si>
  <si>
    <t>CLO=CALI</t>
  </si>
  <si>
    <t>AUC=ARAUCA</t>
  </si>
  <si>
    <t>MZL=MANIZALEZ</t>
  </si>
  <si>
    <t>PUU=PTO. ASIS</t>
  </si>
  <si>
    <t>NVA=NEIVA</t>
  </si>
  <si>
    <t>EYP=YOPAL</t>
  </si>
  <si>
    <t>IBE=IBAGUE</t>
  </si>
  <si>
    <t>AXM=ARMENIA</t>
  </si>
  <si>
    <t>PEI=PEREIRA</t>
  </si>
  <si>
    <t>FLA=FLORENCIA</t>
  </si>
  <si>
    <t>ADZ=SAN ANDRES</t>
  </si>
  <si>
    <t>APO=APARTADO</t>
  </si>
  <si>
    <t>BAQ=B/QUILLA</t>
  </si>
  <si>
    <t>EJA=B/BERMEJA</t>
  </si>
  <si>
    <t>MVP=MITU</t>
  </si>
  <si>
    <t>RVE=SARAVENA</t>
  </si>
  <si>
    <t>SVI=SNVICENTE DEL C</t>
  </si>
  <si>
    <t>TME=TAME</t>
  </si>
  <si>
    <t>VGZ=VILLA GARZON</t>
  </si>
  <si>
    <t>GPI=GUAPI</t>
  </si>
  <si>
    <t>TCO=TUMACO</t>
  </si>
  <si>
    <t>BSC=BAHIA SOLANO</t>
  </si>
  <si>
    <t>NQU=NUQUI</t>
  </si>
  <si>
    <t>EOH=ME/LLIN-HOLAYA HERRERA</t>
  </si>
  <si>
    <t>BOG=BOGOTA</t>
  </si>
  <si>
    <t>CONVENCIONES</t>
  </si>
  <si>
    <t xml:space="preserve">ANEXO 8. OFERTA ECONOMICA </t>
  </si>
  <si>
    <t xml:space="preserve">                              ANEXO 8. OFERTA ECONOMICA </t>
  </si>
  <si>
    <t xml:space="preserve">REPRESENTANTE LEGAL </t>
  </si>
  <si>
    <t xml:space="preserve">ENTIDAD OFERENTE </t>
  </si>
  <si>
    <t xml:space="preserve">PASAJES UN SOLO DESTINO </t>
  </si>
  <si>
    <t xml:space="preserve">DESTINOS NACIONALES  IDA Y REGRESO </t>
  </si>
  <si>
    <t xml:space="preserve">DESTINOS INTERNACIONALES </t>
  </si>
  <si>
    <t xml:space="preserve">              ESPECIFICACION CONVENCIONES </t>
  </si>
  <si>
    <t xml:space="preserve">TOTALES </t>
  </si>
</sst>
</file>

<file path=xl/styles.xml><?xml version="1.0" encoding="utf-8"?>
<styleSheet xmlns="http://schemas.openxmlformats.org/spreadsheetml/2006/main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dd\-mm\-yy;@"/>
    <numFmt numFmtId="165" formatCode="#,##0.00;\-#,##0.00;0.00"/>
  </numFmts>
  <fonts count="2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8"/>
      </patternFill>
    </fill>
    <fill>
      <patternFill patternType="solid">
        <fgColor rgb="FF00B0F0"/>
        <bgColor indexed="9"/>
      </patternFill>
    </fill>
    <fill>
      <patternFill patternType="solid">
        <fgColor rgb="FFFFC000"/>
        <bgColor indexed="8"/>
      </patternFill>
    </fill>
    <fill>
      <patternFill patternType="solid">
        <fgColor rgb="FFFF3399"/>
        <bgColor indexed="8"/>
      </patternFill>
    </fill>
    <fill>
      <patternFill patternType="solid">
        <fgColor theme="7" tint="0.59999389629810485"/>
        <bgColor indexed="8"/>
      </patternFill>
    </fill>
    <fill>
      <patternFill patternType="solid">
        <fgColor rgb="FF00B050"/>
        <bgColor indexed="9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 applyAlignment="1"/>
    <xf numFmtId="4" fontId="1" fillId="3" borderId="0" xfId="0" applyNumberFormat="1" applyFont="1" applyFill="1" applyAlignment="1">
      <alignment vertical="top"/>
    </xf>
    <xf numFmtId="0" fontId="0" fillId="3" borderId="0" xfId="0" applyFill="1" applyAlignment="1">
      <alignment vertical="top"/>
    </xf>
    <xf numFmtId="0" fontId="1" fillId="3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1" fillId="4" borderId="0" xfId="0" applyFont="1" applyFill="1" applyAlignment="1">
      <alignment vertical="top"/>
    </xf>
    <xf numFmtId="0" fontId="12" fillId="5" borderId="4" xfId="1" applyNumberFormat="1" applyFont="1" applyFill="1" applyBorder="1" applyAlignment="1">
      <alignment horizontal="center" vertical="top"/>
    </xf>
    <xf numFmtId="4" fontId="11" fillId="4" borderId="0" xfId="0" applyNumberFormat="1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1" fillId="4" borderId="4" xfId="0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0" fontId="4" fillId="5" borderId="4" xfId="1" applyNumberFormat="1" applyFont="1" applyFill="1" applyBorder="1" applyAlignment="1">
      <alignment horizontal="center" vertical="top"/>
    </xf>
    <xf numFmtId="4" fontId="0" fillId="4" borderId="0" xfId="0" applyNumberFormat="1" applyFill="1" applyAlignment="1">
      <alignment vertical="top"/>
    </xf>
    <xf numFmtId="0" fontId="0" fillId="6" borderId="0" xfId="0" applyFill="1"/>
    <xf numFmtId="0" fontId="15" fillId="5" borderId="4" xfId="1" applyNumberFormat="1" applyFont="1" applyFill="1" applyBorder="1" applyAlignment="1">
      <alignment horizontal="center" vertical="top"/>
    </xf>
    <xf numFmtId="4" fontId="2" fillId="4" borderId="0" xfId="0" applyNumberFormat="1" applyFont="1" applyFill="1" applyAlignment="1">
      <alignment vertical="top"/>
    </xf>
    <xf numFmtId="0" fontId="17" fillId="5" borderId="4" xfId="1" applyNumberFormat="1" applyFont="1" applyFill="1" applyBorder="1" applyAlignment="1">
      <alignment horizontal="center" vertical="top"/>
    </xf>
    <xf numFmtId="0" fontId="13" fillId="5" borderId="4" xfId="1" applyNumberFormat="1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3" fontId="18" fillId="4" borderId="4" xfId="0" applyNumberFormat="1" applyFont="1" applyFill="1" applyBorder="1" applyAlignment="1">
      <alignment vertical="top"/>
    </xf>
    <xf numFmtId="3" fontId="13" fillId="4" borderId="4" xfId="0" applyNumberFormat="1" applyFont="1" applyFill="1" applyBorder="1" applyAlignment="1">
      <alignment vertical="top"/>
    </xf>
    <xf numFmtId="0" fontId="13" fillId="4" borderId="4" xfId="0" applyFont="1" applyFill="1" applyBorder="1" applyAlignment="1">
      <alignment vertical="top"/>
    </xf>
    <xf numFmtId="0" fontId="13" fillId="6" borderId="4" xfId="0" applyFont="1" applyFill="1" applyBorder="1"/>
    <xf numFmtId="3" fontId="17" fillId="5" borderId="4" xfId="1" applyNumberFormat="1" applyFont="1" applyFill="1" applyBorder="1" applyAlignment="1">
      <alignment horizontal="right" vertical="top"/>
    </xf>
    <xf numFmtId="0" fontId="17" fillId="4" borderId="4" xfId="0" applyFont="1" applyFill="1" applyBorder="1" applyAlignment="1">
      <alignment vertical="top"/>
    </xf>
    <xf numFmtId="0" fontId="19" fillId="11" borderId="5" xfId="0" applyFont="1" applyFill="1" applyBorder="1" applyAlignment="1">
      <alignment vertical="top"/>
    </xf>
    <xf numFmtId="0" fontId="16" fillId="13" borderId="5" xfId="1" applyNumberFormat="1" applyFont="1" applyFill="1" applyBorder="1" applyAlignment="1">
      <alignment vertical="top"/>
    </xf>
    <xf numFmtId="0" fontId="16" fillId="9" borderId="5" xfId="0" applyFont="1" applyFill="1" applyBorder="1" applyAlignment="1">
      <alignment vertical="top"/>
    </xf>
    <xf numFmtId="0" fontId="16" fillId="8" borderId="5" xfId="1" applyNumberFormat="1" applyFont="1" applyFill="1" applyBorder="1" applyAlignment="1">
      <alignment vertical="top"/>
    </xf>
    <xf numFmtId="0" fontId="16" fillId="12" borderId="5" xfId="1" applyNumberFormat="1" applyFont="1" applyFill="1" applyBorder="1" applyAlignment="1">
      <alignment vertical="top"/>
    </xf>
    <xf numFmtId="0" fontId="16" fillId="7" borderId="5" xfId="0" applyFont="1" applyFill="1" applyBorder="1" applyAlignment="1">
      <alignment vertical="top"/>
    </xf>
    <xf numFmtId="0" fontId="16" fillId="4" borderId="5" xfId="0" applyFont="1" applyFill="1" applyBorder="1" applyAlignment="1">
      <alignment vertical="top"/>
    </xf>
    <xf numFmtId="165" fontId="17" fillId="5" borderId="4" xfId="1" applyNumberFormat="1" applyFont="1" applyFill="1" applyBorder="1" applyAlignment="1">
      <alignment horizontal="center" vertical="top"/>
    </xf>
    <xf numFmtId="165" fontId="13" fillId="5" borderId="4" xfId="1" applyNumberFormat="1" applyFont="1" applyFill="1" applyBorder="1" applyAlignment="1">
      <alignment horizontal="center" vertical="top"/>
    </xf>
    <xf numFmtId="164" fontId="17" fillId="5" borderId="4" xfId="1" applyNumberFormat="1" applyFont="1" applyFill="1" applyBorder="1" applyAlignment="1">
      <alignment horizontal="center" vertical="top"/>
    </xf>
    <xf numFmtId="0" fontId="13" fillId="6" borderId="4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 vertical="top"/>
    </xf>
    <xf numFmtId="0" fontId="17" fillId="6" borderId="4" xfId="0" applyFont="1" applyFill="1" applyBorder="1" applyAlignment="1">
      <alignment vertical="top"/>
    </xf>
    <xf numFmtId="44" fontId="17" fillId="5" borderId="4" xfId="2" applyFont="1" applyFill="1" applyBorder="1" applyAlignment="1">
      <alignment horizontal="right" vertical="top"/>
    </xf>
    <xf numFmtId="44" fontId="18" fillId="4" borderId="4" xfId="2" applyFont="1" applyFill="1" applyBorder="1" applyAlignment="1">
      <alignment vertical="top"/>
    </xf>
    <xf numFmtId="0" fontId="16" fillId="10" borderId="5" xfId="0" applyFont="1" applyFill="1" applyBorder="1" applyAlignment="1">
      <alignment vertical="top"/>
    </xf>
    <xf numFmtId="0" fontId="13" fillId="6" borderId="6" xfId="0" applyFont="1" applyFill="1" applyBorder="1"/>
    <xf numFmtId="0" fontId="13" fillId="5" borderId="6" xfId="1" applyNumberFormat="1" applyFont="1" applyFill="1" applyBorder="1" applyAlignment="1">
      <alignment horizontal="center" vertical="top"/>
    </xf>
    <xf numFmtId="0" fontId="13" fillId="4" borderId="6" xfId="0" applyFont="1" applyFill="1" applyBorder="1" applyAlignment="1">
      <alignment horizontal="center" vertical="top"/>
    </xf>
    <xf numFmtId="44" fontId="13" fillId="5" borderId="6" xfId="2" applyFont="1" applyFill="1" applyBorder="1" applyAlignment="1">
      <alignment horizontal="right" vertical="top"/>
    </xf>
    <xf numFmtId="0" fontId="6" fillId="5" borderId="4" xfId="1" applyNumberFormat="1" applyFont="1" applyFill="1" applyBorder="1" applyAlignment="1">
      <alignment horizontal="center" vertical="top"/>
    </xf>
    <xf numFmtId="0" fontId="7" fillId="5" borderId="4" xfId="1" applyNumberFormat="1" applyFont="1" applyFill="1" applyBorder="1" applyAlignment="1">
      <alignment horizontal="center" vertical="top"/>
    </xf>
    <xf numFmtId="44" fontId="6" fillId="5" borderId="4" xfId="2" applyFont="1" applyFill="1" applyBorder="1" applyAlignment="1">
      <alignment horizontal="right" vertical="top"/>
    </xf>
    <xf numFmtId="0" fontId="7" fillId="4" borderId="4" xfId="0" applyFont="1" applyFill="1" applyBorder="1" applyAlignment="1">
      <alignment horizontal="center" vertical="top"/>
    </xf>
    <xf numFmtId="0" fontId="14" fillId="6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top"/>
    </xf>
    <xf numFmtId="0" fontId="7" fillId="5" borderId="6" xfId="1" applyNumberFormat="1" applyFont="1" applyFill="1" applyBorder="1" applyAlignment="1">
      <alignment horizontal="center" vertical="top"/>
    </xf>
    <xf numFmtId="44" fontId="6" fillId="5" borderId="6" xfId="2" applyFont="1" applyFill="1" applyBorder="1" applyAlignment="1">
      <alignment horizontal="right" vertical="top"/>
    </xf>
    <xf numFmtId="44" fontId="14" fillId="4" borderId="14" xfId="2" applyFont="1" applyFill="1" applyBorder="1" applyAlignment="1">
      <alignment vertical="top"/>
    </xf>
    <xf numFmtId="44" fontId="14" fillId="4" borderId="15" xfId="2" applyFont="1" applyFill="1" applyBorder="1" applyAlignment="1">
      <alignment vertical="top"/>
    </xf>
    <xf numFmtId="0" fontId="6" fillId="5" borderId="16" xfId="1" applyNumberFormat="1" applyFont="1" applyFill="1" applyBorder="1" applyAlignment="1">
      <alignment horizontal="center" vertical="top"/>
    </xf>
    <xf numFmtId="44" fontId="6" fillId="5" borderId="16" xfId="2" applyFont="1" applyFill="1" applyBorder="1" applyAlignment="1">
      <alignment horizontal="right" vertical="top"/>
    </xf>
    <xf numFmtId="44" fontId="14" fillId="4" borderId="17" xfId="2" applyFont="1" applyFill="1" applyBorder="1" applyAlignment="1">
      <alignment vertical="top"/>
    </xf>
    <xf numFmtId="0" fontId="19" fillId="4" borderId="5" xfId="0" applyFont="1" applyFill="1" applyBorder="1" applyAlignment="1">
      <alignment vertical="top"/>
    </xf>
    <xf numFmtId="0" fontId="16" fillId="5" borderId="5" xfId="1" applyNumberFormat="1" applyFont="1" applyFill="1" applyBorder="1" applyAlignment="1">
      <alignment vertical="top"/>
    </xf>
    <xf numFmtId="0" fontId="20" fillId="6" borderId="5" xfId="0" applyFont="1" applyFill="1" applyBorder="1"/>
    <xf numFmtId="0" fontId="9" fillId="5" borderId="4" xfId="1" applyNumberFormat="1" applyFont="1" applyFill="1" applyBorder="1" applyAlignment="1">
      <alignment horizontal="center" vertical="top"/>
    </xf>
    <xf numFmtId="3" fontId="18" fillId="4" borderId="6" xfId="0" applyNumberFormat="1" applyFont="1" applyFill="1" applyBorder="1" applyAlignment="1">
      <alignment vertical="top"/>
    </xf>
    <xf numFmtId="3" fontId="13" fillId="4" borderId="6" xfId="0" applyNumberFormat="1" applyFont="1" applyFill="1" applyBorder="1" applyAlignment="1">
      <alignment vertical="top"/>
    </xf>
    <xf numFmtId="0" fontId="17" fillId="4" borderId="6" xfId="0" applyFont="1" applyFill="1" applyBorder="1" applyAlignment="1">
      <alignment vertical="top"/>
    </xf>
    <xf numFmtId="0" fontId="13" fillId="4" borderId="6" xfId="0" applyFont="1" applyFill="1" applyBorder="1" applyAlignment="1">
      <alignment vertical="top"/>
    </xf>
    <xf numFmtId="3" fontId="17" fillId="5" borderId="6" xfId="1" applyNumberFormat="1" applyFont="1" applyFill="1" applyBorder="1" applyAlignment="1">
      <alignment horizontal="right" vertical="top"/>
    </xf>
    <xf numFmtId="0" fontId="17" fillId="6" borderId="6" xfId="0" applyFont="1" applyFill="1" applyBorder="1" applyAlignment="1">
      <alignment vertical="top"/>
    </xf>
    <xf numFmtId="0" fontId="21" fillId="5" borderId="5" xfId="1" applyNumberFormat="1" applyFont="1" applyFill="1" applyBorder="1" applyAlignment="1">
      <alignment horizontal="center" vertical="top"/>
    </xf>
    <xf numFmtId="0" fontId="22" fillId="5" borderId="4" xfId="0" applyFont="1" applyFill="1" applyBorder="1" applyAlignment="1">
      <alignment horizontal="center" vertical="top"/>
    </xf>
    <xf numFmtId="0" fontId="22" fillId="5" borderId="6" xfId="1" applyNumberFormat="1" applyFont="1" applyFill="1" applyBorder="1" applyAlignment="1">
      <alignment horizontal="center" vertical="top"/>
    </xf>
    <xf numFmtId="165" fontId="22" fillId="5" borderId="5" xfId="0" applyNumberFormat="1" applyFont="1" applyFill="1" applyBorder="1" applyAlignment="1">
      <alignment horizontal="center" vertical="top"/>
    </xf>
    <xf numFmtId="0" fontId="22" fillId="5" borderId="4" xfId="1" applyNumberFormat="1" applyFont="1" applyFill="1" applyBorder="1" applyAlignment="1">
      <alignment horizontal="center" vertical="top"/>
    </xf>
    <xf numFmtId="0" fontId="22" fillId="5" borderId="5" xfId="1" applyNumberFormat="1" applyFont="1" applyFill="1" applyBorder="1" applyAlignment="1">
      <alignment horizontal="center" vertical="top"/>
    </xf>
    <xf numFmtId="0" fontId="21" fillId="5" borderId="4" xfId="1" applyNumberFormat="1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3" fontId="23" fillId="6" borderId="5" xfId="0" applyNumberFormat="1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/>
    </xf>
    <xf numFmtId="165" fontId="22" fillId="5" borderId="5" xfId="1" applyNumberFormat="1" applyFont="1" applyFill="1" applyBorder="1" applyAlignment="1">
      <alignment horizontal="center" vertical="top"/>
    </xf>
    <xf numFmtId="0" fontId="21" fillId="4" borderId="5" xfId="0" applyFont="1" applyFill="1" applyBorder="1" applyAlignment="1">
      <alignment horizontal="center" vertical="top"/>
    </xf>
    <xf numFmtId="0" fontId="23" fillId="4" borderId="5" xfId="0" applyFont="1" applyFill="1" applyBorder="1" applyAlignment="1">
      <alignment horizontal="center" vertical="top"/>
    </xf>
    <xf numFmtId="0" fontId="23" fillId="4" borderId="4" xfId="0" applyFont="1" applyFill="1" applyBorder="1" applyAlignment="1">
      <alignment horizontal="center" vertical="top"/>
    </xf>
    <xf numFmtId="0" fontId="23" fillId="5" borderId="4" xfId="1" applyNumberFormat="1" applyFont="1" applyFill="1" applyBorder="1" applyAlignment="1">
      <alignment horizontal="center" vertical="top"/>
    </xf>
    <xf numFmtId="0" fontId="21" fillId="6" borderId="5" xfId="0" applyFont="1" applyFill="1" applyBorder="1" applyAlignment="1">
      <alignment horizontal="center"/>
    </xf>
    <xf numFmtId="0" fontId="21" fillId="6" borderId="4" xfId="0" applyFont="1" applyFill="1" applyBorder="1"/>
    <xf numFmtId="0" fontId="22" fillId="5" borderId="21" xfId="1" applyNumberFormat="1" applyFont="1" applyFill="1" applyBorder="1" applyAlignment="1">
      <alignment horizontal="center" vertical="top"/>
    </xf>
    <xf numFmtId="0" fontId="22" fillId="5" borderId="16" xfId="1" applyNumberFormat="1" applyFont="1" applyFill="1" applyBorder="1" applyAlignment="1">
      <alignment horizontal="center" vertical="top"/>
    </xf>
    <xf numFmtId="165" fontId="1" fillId="5" borderId="4" xfId="0" applyNumberFormat="1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44" fontId="2" fillId="6" borderId="4" xfId="2" applyFont="1" applyFill="1" applyBorder="1" applyAlignment="1"/>
    <xf numFmtId="44" fontId="1" fillId="4" borderId="4" xfId="2" applyFont="1" applyFill="1" applyBorder="1" applyAlignment="1">
      <alignment vertical="top"/>
    </xf>
    <xf numFmtId="165" fontId="1" fillId="5" borderId="4" xfId="1" applyNumberFormat="1" applyFont="1" applyFill="1" applyBorder="1" applyAlignment="1">
      <alignment horizontal="center" vertical="top"/>
    </xf>
    <xf numFmtId="0" fontId="0" fillId="6" borderId="4" xfId="0" applyFill="1" applyBorder="1"/>
    <xf numFmtId="0" fontId="8" fillId="6" borderId="4" xfId="0" applyFont="1" applyFill="1" applyBorder="1"/>
    <xf numFmtId="0" fontId="8" fillId="5" borderId="4" xfId="1" applyNumberFormat="1" applyFont="1" applyFill="1" applyBorder="1" applyAlignment="1">
      <alignment horizontal="center" vertical="top"/>
    </xf>
    <xf numFmtId="0" fontId="8" fillId="6" borderId="4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vertical="top"/>
    </xf>
    <xf numFmtId="0" fontId="8" fillId="5" borderId="4" xfId="0" applyFont="1" applyFill="1" applyBorder="1" applyAlignment="1">
      <alignment horizontal="center" vertical="top"/>
    </xf>
    <xf numFmtId="0" fontId="25" fillId="6" borderId="0" xfId="0" applyFont="1" applyFill="1" applyAlignment="1"/>
    <xf numFmtId="0" fontId="24" fillId="14" borderId="4" xfId="0" applyFont="1" applyFill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center"/>
    </xf>
    <xf numFmtId="0" fontId="16" fillId="14" borderId="18" xfId="0" applyFont="1" applyFill="1" applyBorder="1" applyAlignment="1">
      <alignment horizontal="center" vertical="center" wrapText="1"/>
    </xf>
    <xf numFmtId="4" fontId="3" fillId="14" borderId="1" xfId="0" applyNumberFormat="1" applyFont="1" applyFill="1" applyBorder="1" applyAlignment="1">
      <alignment horizontal="center" vertical="center"/>
    </xf>
    <xf numFmtId="4" fontId="3" fillId="14" borderId="2" xfId="0" applyNumberFormat="1" applyFont="1" applyFill="1" applyBorder="1" applyAlignment="1">
      <alignment horizontal="center" vertical="center"/>
    </xf>
    <xf numFmtId="4" fontId="3" fillId="14" borderId="3" xfId="0" applyNumberFormat="1" applyFont="1" applyFill="1" applyBorder="1" applyAlignment="1">
      <alignment horizontal="center" vertical="center"/>
    </xf>
    <xf numFmtId="0" fontId="13" fillId="14" borderId="7" xfId="0" applyFont="1" applyFill="1" applyBorder="1" applyAlignment="1">
      <alignment horizontal="center" vertical="center"/>
    </xf>
    <xf numFmtId="0" fontId="16" fillId="14" borderId="7" xfId="0" applyFont="1" applyFill="1" applyBorder="1" applyAlignment="1">
      <alignment horizontal="center" vertical="center"/>
    </xf>
    <xf numFmtId="0" fontId="16" fillId="14" borderId="7" xfId="0" applyFont="1" applyFill="1" applyBorder="1" applyAlignment="1">
      <alignment horizontal="center" vertical="center" wrapText="1"/>
    </xf>
    <xf numFmtId="4" fontId="16" fillId="14" borderId="7" xfId="0" applyNumberFormat="1" applyFont="1" applyFill="1" applyBorder="1" applyAlignment="1">
      <alignment horizontal="center" vertical="center"/>
    </xf>
    <xf numFmtId="4" fontId="16" fillId="14" borderId="8" xfId="0" applyNumberFormat="1" applyFont="1" applyFill="1" applyBorder="1" applyAlignment="1">
      <alignment horizontal="center" vertical="center"/>
    </xf>
    <xf numFmtId="4" fontId="16" fillId="14" borderId="9" xfId="0" applyNumberFormat="1" applyFont="1" applyFill="1" applyBorder="1" applyAlignment="1">
      <alignment horizontal="center" vertical="center"/>
    </xf>
    <xf numFmtId="0" fontId="13" fillId="14" borderId="12" xfId="0" applyFont="1" applyFill="1" applyBorder="1"/>
    <xf numFmtId="0" fontId="16" fillId="14" borderId="13" xfId="0" applyFont="1" applyFill="1" applyBorder="1" applyAlignment="1">
      <alignment horizontal="center" vertical="top"/>
    </xf>
    <xf numFmtId="0" fontId="16" fillId="14" borderId="10" xfId="0" applyFont="1" applyFill="1" applyBorder="1" applyAlignment="1">
      <alignment horizontal="center" vertical="top"/>
    </xf>
    <xf numFmtId="0" fontId="16" fillId="14" borderId="10" xfId="0" applyFont="1" applyFill="1" applyBorder="1" applyAlignment="1">
      <alignment horizontal="center" vertical="top" wrapText="1"/>
    </xf>
    <xf numFmtId="4" fontId="16" fillId="14" borderId="10" xfId="0" applyNumberFormat="1" applyFont="1" applyFill="1" applyBorder="1" applyAlignment="1">
      <alignment horizontal="center" vertical="top"/>
    </xf>
    <xf numFmtId="4" fontId="16" fillId="14" borderId="11" xfId="0" applyNumberFormat="1" applyFont="1" applyFill="1" applyBorder="1" applyAlignment="1">
      <alignment horizontal="center" vertical="top"/>
    </xf>
    <xf numFmtId="0" fontId="0" fillId="6" borderId="22" xfId="0" applyFill="1" applyBorder="1"/>
    <xf numFmtId="0" fontId="20" fillId="6" borderId="18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26" fillId="6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171449</xdr:rowOff>
    </xdr:from>
    <xdr:to>
      <xdr:col>1</xdr:col>
      <xdr:colOff>1247775</xdr:colOff>
      <xdr:row>4</xdr:row>
      <xdr:rowOff>180070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171449"/>
          <a:ext cx="1657350" cy="846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171450</xdr:rowOff>
    </xdr:from>
    <xdr:to>
      <xdr:col>2</xdr:col>
      <xdr:colOff>215947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71450"/>
          <a:ext cx="1597072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0</xdr:row>
      <xdr:rowOff>171449</xdr:rowOff>
    </xdr:from>
    <xdr:to>
      <xdr:col>2</xdr:col>
      <xdr:colOff>383720</xdr:colOff>
      <xdr:row>4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4" y="171449"/>
          <a:ext cx="21744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104775</xdr:rowOff>
    </xdr:from>
    <xdr:to>
      <xdr:col>1</xdr:col>
      <xdr:colOff>838200</xdr:colOff>
      <xdr:row>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04775"/>
          <a:ext cx="14668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92"/>
  <sheetViews>
    <sheetView workbookViewId="0">
      <selection activeCell="C17" sqref="C17"/>
    </sheetView>
  </sheetViews>
  <sheetFormatPr baseColWidth="10" defaultRowHeight="15"/>
  <cols>
    <col min="1" max="1" width="11.42578125" style="15"/>
    <col min="2" max="2" width="25.85546875" style="15" customWidth="1"/>
    <col min="3" max="3" width="16.140625" style="15" customWidth="1"/>
    <col min="4" max="12" width="11.42578125" style="15"/>
    <col min="13" max="13" width="13" style="15" bestFit="1" customWidth="1"/>
    <col min="14" max="14" width="11.42578125" style="15"/>
    <col min="15" max="15" width="16.5703125" style="15" customWidth="1"/>
    <col min="16" max="16384" width="11.42578125" style="15"/>
  </cols>
  <sheetData>
    <row r="4" spans="1:15" ht="21">
      <c r="C4" s="125" t="s">
        <v>212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5" ht="21.75" thickBot="1">
      <c r="C5" s="125" t="s">
        <v>217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5" ht="26.25" thickBot="1">
      <c r="A6" s="115" t="s">
        <v>164</v>
      </c>
      <c r="B6" s="116" t="s">
        <v>0</v>
      </c>
      <c r="C6" s="117" t="s">
        <v>1</v>
      </c>
      <c r="D6" s="118" t="s">
        <v>163</v>
      </c>
      <c r="E6" s="118" t="s">
        <v>170</v>
      </c>
      <c r="F6" s="119" t="s">
        <v>2</v>
      </c>
      <c r="G6" s="119" t="s">
        <v>3</v>
      </c>
      <c r="H6" s="119" t="s">
        <v>4</v>
      </c>
      <c r="I6" s="119" t="s">
        <v>5</v>
      </c>
      <c r="J6" s="119" t="s">
        <v>169</v>
      </c>
      <c r="K6" s="119" t="s">
        <v>7</v>
      </c>
      <c r="L6" s="119" t="s">
        <v>4</v>
      </c>
      <c r="M6" s="120" t="s">
        <v>49</v>
      </c>
    </row>
    <row r="7" spans="1:15" ht="15.75" thickBot="1">
      <c r="A7" s="96">
        <v>1</v>
      </c>
      <c r="B7" s="71" t="s">
        <v>101</v>
      </c>
      <c r="C7" s="72" t="s">
        <v>25</v>
      </c>
      <c r="D7" s="73">
        <v>1</v>
      </c>
      <c r="E7" s="54"/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6">
        <f>(F7+G7+H7+I7-J7+K7+L7)*D7</f>
        <v>0</v>
      </c>
    </row>
    <row r="8" spans="1:15">
      <c r="A8" s="96">
        <v>2</v>
      </c>
      <c r="B8" s="71" t="s">
        <v>11</v>
      </c>
      <c r="C8" s="72" t="s">
        <v>12</v>
      </c>
      <c r="D8" s="73">
        <v>9</v>
      </c>
      <c r="E8" s="49"/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7">
        <f t="shared" ref="M8:M71" si="0">(F8+G8+H8+I8-J8+K8+L8)*D8</f>
        <v>0</v>
      </c>
      <c r="N8" s="122" t="s">
        <v>168</v>
      </c>
      <c r="O8" s="61" t="s">
        <v>63</v>
      </c>
    </row>
    <row r="9" spans="1:15">
      <c r="A9" s="96">
        <v>3</v>
      </c>
      <c r="B9" s="74" t="s">
        <v>28</v>
      </c>
      <c r="C9" s="72" t="s">
        <v>25</v>
      </c>
      <c r="D9" s="75">
        <v>4</v>
      </c>
      <c r="E9" s="48"/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7">
        <f t="shared" si="0"/>
        <v>0</v>
      </c>
      <c r="N9" s="123"/>
      <c r="O9" s="62" t="s">
        <v>12</v>
      </c>
    </row>
    <row r="10" spans="1:15">
      <c r="A10" s="96">
        <v>4</v>
      </c>
      <c r="B10" s="76" t="s">
        <v>32</v>
      </c>
      <c r="C10" s="75" t="s">
        <v>63</v>
      </c>
      <c r="D10" s="75">
        <v>14</v>
      </c>
      <c r="E10" s="48"/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7">
        <f t="shared" si="0"/>
        <v>0</v>
      </c>
      <c r="N10" s="123"/>
      <c r="O10" s="34" t="s">
        <v>25</v>
      </c>
    </row>
    <row r="11" spans="1:15">
      <c r="A11" s="96">
        <v>5</v>
      </c>
      <c r="B11" s="76" t="s">
        <v>41</v>
      </c>
      <c r="C11" s="75" t="s">
        <v>12</v>
      </c>
      <c r="D11" s="75">
        <v>5</v>
      </c>
      <c r="E11" s="16"/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7">
        <f t="shared" si="0"/>
        <v>0</v>
      </c>
      <c r="N11" s="123"/>
      <c r="O11" s="62" t="s">
        <v>10</v>
      </c>
    </row>
    <row r="12" spans="1:15">
      <c r="A12" s="96">
        <v>6</v>
      </c>
      <c r="B12" s="71" t="s">
        <v>14</v>
      </c>
      <c r="C12" s="77" t="s">
        <v>12</v>
      </c>
      <c r="D12" s="77">
        <v>17</v>
      </c>
      <c r="E12" s="48"/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7">
        <f t="shared" si="0"/>
        <v>0</v>
      </c>
      <c r="N12" s="123"/>
      <c r="O12" s="62" t="s">
        <v>35</v>
      </c>
    </row>
    <row r="13" spans="1:15">
      <c r="A13" s="96">
        <v>7</v>
      </c>
      <c r="B13" s="76" t="s">
        <v>15</v>
      </c>
      <c r="C13" s="75" t="s">
        <v>12</v>
      </c>
      <c r="D13" s="75">
        <v>26</v>
      </c>
      <c r="E13" s="16"/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7">
        <f t="shared" si="0"/>
        <v>0</v>
      </c>
      <c r="N13" s="123"/>
      <c r="O13" s="34" t="s">
        <v>113</v>
      </c>
    </row>
    <row r="14" spans="1:15">
      <c r="A14" s="96">
        <v>8</v>
      </c>
      <c r="B14" s="71" t="s">
        <v>31</v>
      </c>
      <c r="C14" s="77" t="s">
        <v>12</v>
      </c>
      <c r="D14" s="77">
        <v>23</v>
      </c>
      <c r="E14" s="48"/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7">
        <f t="shared" si="0"/>
        <v>0</v>
      </c>
      <c r="N14" s="123"/>
      <c r="O14" s="34" t="s">
        <v>124</v>
      </c>
    </row>
    <row r="15" spans="1:15">
      <c r="A15" s="96">
        <v>9</v>
      </c>
      <c r="B15" s="76" t="s">
        <v>22</v>
      </c>
      <c r="C15" s="75" t="s">
        <v>12</v>
      </c>
      <c r="D15" s="75">
        <v>18</v>
      </c>
      <c r="E15" s="51"/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7">
        <f t="shared" si="0"/>
        <v>0</v>
      </c>
      <c r="N15" s="123"/>
      <c r="O15" s="63" t="s">
        <v>165</v>
      </c>
    </row>
    <row r="16" spans="1:15">
      <c r="A16" s="96">
        <v>10</v>
      </c>
      <c r="B16" s="78" t="s">
        <v>23</v>
      </c>
      <c r="C16" s="79" t="s">
        <v>12</v>
      </c>
      <c r="D16" s="79">
        <v>18</v>
      </c>
      <c r="E16" s="48"/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7">
        <f t="shared" si="0"/>
        <v>0</v>
      </c>
      <c r="N16" s="123"/>
      <c r="O16" s="63" t="s">
        <v>105</v>
      </c>
    </row>
    <row r="17" spans="1:15">
      <c r="A17" s="96">
        <v>11</v>
      </c>
      <c r="B17" s="76" t="s">
        <v>19</v>
      </c>
      <c r="C17" s="75" t="s">
        <v>12</v>
      </c>
      <c r="D17" s="75">
        <v>3</v>
      </c>
      <c r="E17" s="51"/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7">
        <f t="shared" si="0"/>
        <v>0</v>
      </c>
      <c r="N17" s="123"/>
      <c r="O17" s="63" t="s">
        <v>166</v>
      </c>
    </row>
    <row r="18" spans="1:15">
      <c r="A18" s="96">
        <v>12</v>
      </c>
      <c r="B18" s="78" t="s">
        <v>50</v>
      </c>
      <c r="C18" s="79" t="s">
        <v>25</v>
      </c>
      <c r="D18" s="79">
        <v>14</v>
      </c>
      <c r="E18" s="48"/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7">
        <f t="shared" si="0"/>
        <v>0</v>
      </c>
      <c r="N18" s="123"/>
      <c r="O18" s="63" t="s">
        <v>167</v>
      </c>
    </row>
    <row r="19" spans="1:15" ht="15.75" thickBot="1">
      <c r="A19" s="96">
        <v>13</v>
      </c>
      <c r="B19" s="76" t="s">
        <v>39</v>
      </c>
      <c r="C19" s="75" t="s">
        <v>35</v>
      </c>
      <c r="D19" s="75">
        <v>7</v>
      </c>
      <c r="E19" s="48"/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7">
        <f t="shared" si="0"/>
        <v>0</v>
      </c>
      <c r="N19" s="124"/>
      <c r="O19" s="63" t="s">
        <v>111</v>
      </c>
    </row>
    <row r="20" spans="1:15">
      <c r="A20" s="96">
        <v>14</v>
      </c>
      <c r="B20" s="76" t="s">
        <v>43</v>
      </c>
      <c r="C20" s="75" t="s">
        <v>35</v>
      </c>
      <c r="D20" s="75">
        <v>19</v>
      </c>
      <c r="E20" s="48"/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7">
        <f t="shared" si="0"/>
        <v>0</v>
      </c>
    </row>
    <row r="21" spans="1:15">
      <c r="A21" s="96">
        <v>15</v>
      </c>
      <c r="B21" s="76" t="s">
        <v>40</v>
      </c>
      <c r="C21" s="75" t="s">
        <v>35</v>
      </c>
      <c r="D21" s="75">
        <v>7</v>
      </c>
      <c r="E21" s="48"/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7">
        <f t="shared" si="0"/>
        <v>0</v>
      </c>
    </row>
    <row r="22" spans="1:15">
      <c r="A22" s="96">
        <v>16</v>
      </c>
      <c r="B22" s="76" t="s">
        <v>152</v>
      </c>
      <c r="C22" s="75" t="s">
        <v>25</v>
      </c>
      <c r="D22" s="75">
        <v>1</v>
      </c>
      <c r="E22" s="52"/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7">
        <f t="shared" si="0"/>
        <v>0</v>
      </c>
    </row>
    <row r="23" spans="1:15">
      <c r="A23" s="96">
        <v>17</v>
      </c>
      <c r="B23" s="80" t="s">
        <v>9</v>
      </c>
      <c r="C23" s="75" t="s">
        <v>10</v>
      </c>
      <c r="D23" s="81">
        <v>11</v>
      </c>
      <c r="E23" s="16"/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7">
        <f t="shared" si="0"/>
        <v>0</v>
      </c>
    </row>
    <row r="24" spans="1:15">
      <c r="A24" s="96">
        <v>18</v>
      </c>
      <c r="B24" s="71" t="s">
        <v>147</v>
      </c>
      <c r="C24" s="77" t="s">
        <v>25</v>
      </c>
      <c r="D24" s="77">
        <v>1</v>
      </c>
      <c r="E24" s="16"/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7">
        <f t="shared" si="0"/>
        <v>0</v>
      </c>
    </row>
    <row r="25" spans="1:15">
      <c r="A25" s="96">
        <v>19</v>
      </c>
      <c r="B25" s="71" t="s">
        <v>13</v>
      </c>
      <c r="C25" s="77" t="s">
        <v>12</v>
      </c>
      <c r="D25" s="77">
        <v>42</v>
      </c>
      <c r="E25" s="48"/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7">
        <f t="shared" si="0"/>
        <v>0</v>
      </c>
    </row>
    <row r="26" spans="1:15">
      <c r="A26" s="96">
        <v>20</v>
      </c>
      <c r="B26" s="76" t="s">
        <v>54</v>
      </c>
      <c r="C26" s="75" t="s">
        <v>12</v>
      </c>
      <c r="D26" s="75">
        <v>17</v>
      </c>
      <c r="E26" s="48"/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7">
        <f t="shared" si="0"/>
        <v>0</v>
      </c>
    </row>
    <row r="27" spans="1:15">
      <c r="A27" s="96">
        <v>21</v>
      </c>
      <c r="B27" s="76" t="s">
        <v>74</v>
      </c>
      <c r="C27" s="75" t="s">
        <v>25</v>
      </c>
      <c r="D27" s="75">
        <v>5</v>
      </c>
      <c r="E27" s="51"/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7">
        <f t="shared" si="0"/>
        <v>0</v>
      </c>
    </row>
    <row r="28" spans="1:15">
      <c r="A28" s="96">
        <v>22</v>
      </c>
      <c r="B28" s="78" t="s">
        <v>36</v>
      </c>
      <c r="C28" s="79" t="s">
        <v>12</v>
      </c>
      <c r="D28" s="79">
        <v>11</v>
      </c>
      <c r="E28" s="51"/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7">
        <f t="shared" si="0"/>
        <v>0</v>
      </c>
    </row>
    <row r="29" spans="1:15">
      <c r="A29" s="96">
        <v>23</v>
      </c>
      <c r="B29" s="82" t="s">
        <v>38</v>
      </c>
      <c r="C29" s="79" t="s">
        <v>12</v>
      </c>
      <c r="D29" s="79">
        <v>18</v>
      </c>
      <c r="E29" s="48"/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7">
        <f t="shared" si="0"/>
        <v>0</v>
      </c>
    </row>
    <row r="30" spans="1:15">
      <c r="A30" s="96">
        <v>24</v>
      </c>
      <c r="B30" s="76" t="s">
        <v>75</v>
      </c>
      <c r="C30" s="75" t="s">
        <v>25</v>
      </c>
      <c r="D30" s="75">
        <v>11</v>
      </c>
      <c r="E30" s="48"/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7">
        <f t="shared" si="0"/>
        <v>0</v>
      </c>
    </row>
    <row r="31" spans="1:15">
      <c r="A31" s="96">
        <v>25</v>
      </c>
      <c r="B31" s="76" t="s">
        <v>42</v>
      </c>
      <c r="C31" s="75" t="s">
        <v>12</v>
      </c>
      <c r="D31" s="75">
        <v>9</v>
      </c>
      <c r="E31" s="16"/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7">
        <f t="shared" si="0"/>
        <v>0</v>
      </c>
    </row>
    <row r="32" spans="1:15">
      <c r="A32" s="96">
        <v>26</v>
      </c>
      <c r="B32" s="71" t="s">
        <v>53</v>
      </c>
      <c r="C32" s="77" t="s">
        <v>12</v>
      </c>
      <c r="D32" s="77">
        <v>12</v>
      </c>
      <c r="E32" s="48"/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7">
        <f t="shared" si="0"/>
        <v>0</v>
      </c>
    </row>
    <row r="33" spans="1:13">
      <c r="A33" s="96">
        <v>27</v>
      </c>
      <c r="B33" s="76" t="s">
        <v>18</v>
      </c>
      <c r="C33" s="75" t="s">
        <v>12</v>
      </c>
      <c r="D33" s="75">
        <v>6</v>
      </c>
      <c r="E33" s="48"/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7">
        <f t="shared" si="0"/>
        <v>0</v>
      </c>
    </row>
    <row r="34" spans="1:13">
      <c r="A34" s="96">
        <v>28</v>
      </c>
      <c r="B34" s="76" t="s">
        <v>37</v>
      </c>
      <c r="C34" s="75" t="s">
        <v>63</v>
      </c>
      <c r="D34" s="75">
        <v>8</v>
      </c>
      <c r="E34" s="49"/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7">
        <f t="shared" si="0"/>
        <v>0</v>
      </c>
    </row>
    <row r="35" spans="1:13">
      <c r="A35" s="96">
        <v>29</v>
      </c>
      <c r="B35" s="76" t="s">
        <v>17</v>
      </c>
      <c r="C35" s="75" t="s">
        <v>12</v>
      </c>
      <c r="D35" s="75">
        <v>3</v>
      </c>
      <c r="E35" s="48"/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7">
        <f t="shared" si="0"/>
        <v>0</v>
      </c>
    </row>
    <row r="36" spans="1:13">
      <c r="A36" s="96">
        <v>30</v>
      </c>
      <c r="B36" s="76" t="s">
        <v>142</v>
      </c>
      <c r="C36" s="75" t="s">
        <v>25</v>
      </c>
      <c r="D36" s="75">
        <v>2</v>
      </c>
      <c r="E36" s="48"/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7">
        <f t="shared" si="0"/>
        <v>0</v>
      </c>
    </row>
    <row r="37" spans="1:13">
      <c r="A37" s="96">
        <v>31</v>
      </c>
      <c r="B37" s="76" t="s">
        <v>72</v>
      </c>
      <c r="C37" s="75" t="s">
        <v>25</v>
      </c>
      <c r="D37" s="75">
        <v>8</v>
      </c>
      <c r="E37" s="48"/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7">
        <f t="shared" si="0"/>
        <v>0</v>
      </c>
    </row>
    <row r="38" spans="1:13">
      <c r="A38" s="96">
        <v>32</v>
      </c>
      <c r="B38" s="76" t="s">
        <v>20</v>
      </c>
      <c r="C38" s="75" t="s">
        <v>12</v>
      </c>
      <c r="D38" s="75">
        <v>10</v>
      </c>
      <c r="E38" s="48"/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7">
        <f t="shared" si="0"/>
        <v>0</v>
      </c>
    </row>
    <row r="39" spans="1:13">
      <c r="A39" s="96">
        <v>33</v>
      </c>
      <c r="B39" s="76" t="s">
        <v>27</v>
      </c>
      <c r="C39" s="75" t="s">
        <v>35</v>
      </c>
      <c r="D39" s="75">
        <v>6</v>
      </c>
      <c r="E39" s="48"/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7">
        <f t="shared" si="0"/>
        <v>0</v>
      </c>
    </row>
    <row r="40" spans="1:13">
      <c r="A40" s="96">
        <v>34</v>
      </c>
      <c r="B40" s="76" t="s">
        <v>73</v>
      </c>
      <c r="C40" s="75" t="s">
        <v>25</v>
      </c>
      <c r="D40" s="75">
        <v>9</v>
      </c>
      <c r="E40" s="48"/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7">
        <f t="shared" si="0"/>
        <v>0</v>
      </c>
    </row>
    <row r="41" spans="1:13">
      <c r="A41" s="96">
        <v>35</v>
      </c>
      <c r="B41" s="76" t="s">
        <v>16</v>
      </c>
      <c r="C41" s="75" t="s">
        <v>12</v>
      </c>
      <c r="D41" s="75">
        <v>12</v>
      </c>
      <c r="E41" s="51"/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7">
        <f t="shared" si="0"/>
        <v>0</v>
      </c>
    </row>
    <row r="42" spans="1:13">
      <c r="A42" s="96">
        <v>36</v>
      </c>
      <c r="B42" s="76" t="s">
        <v>65</v>
      </c>
      <c r="C42" s="75" t="s">
        <v>35</v>
      </c>
      <c r="D42" s="75">
        <v>12</v>
      </c>
      <c r="E42" s="51"/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7">
        <f t="shared" si="0"/>
        <v>0</v>
      </c>
    </row>
    <row r="43" spans="1:13">
      <c r="A43" s="96">
        <v>37</v>
      </c>
      <c r="B43" s="83" t="s">
        <v>107</v>
      </c>
      <c r="C43" s="79" t="s">
        <v>108</v>
      </c>
      <c r="D43" s="79">
        <v>3</v>
      </c>
      <c r="E43" s="51"/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7">
        <f t="shared" si="0"/>
        <v>0</v>
      </c>
    </row>
    <row r="44" spans="1:13">
      <c r="A44" s="96">
        <v>38</v>
      </c>
      <c r="B44" s="83" t="s">
        <v>109</v>
      </c>
      <c r="C44" s="79" t="s">
        <v>108</v>
      </c>
      <c r="D44" s="79">
        <v>1</v>
      </c>
      <c r="E44" s="48"/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7">
        <f t="shared" si="0"/>
        <v>0</v>
      </c>
    </row>
    <row r="45" spans="1:13">
      <c r="A45" s="96">
        <v>39</v>
      </c>
      <c r="B45" s="82" t="s">
        <v>78</v>
      </c>
      <c r="C45" s="79" t="s">
        <v>12</v>
      </c>
      <c r="D45" s="79">
        <v>11</v>
      </c>
      <c r="E45" s="48"/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7">
        <f t="shared" si="0"/>
        <v>0</v>
      </c>
    </row>
    <row r="46" spans="1:13">
      <c r="A46" s="96">
        <v>40</v>
      </c>
      <c r="B46" s="76" t="s">
        <v>143</v>
      </c>
      <c r="C46" s="75" t="s">
        <v>25</v>
      </c>
      <c r="D46" s="75">
        <v>2</v>
      </c>
      <c r="E46" s="48"/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7">
        <f t="shared" si="0"/>
        <v>0</v>
      </c>
    </row>
    <row r="47" spans="1:13">
      <c r="A47" s="96">
        <v>41</v>
      </c>
      <c r="B47" s="76" t="s">
        <v>67</v>
      </c>
      <c r="C47" s="75" t="s">
        <v>12</v>
      </c>
      <c r="D47" s="75">
        <v>2</v>
      </c>
      <c r="E47" s="48"/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7">
        <f t="shared" si="0"/>
        <v>0</v>
      </c>
    </row>
    <row r="48" spans="1:13">
      <c r="A48" s="96">
        <v>42</v>
      </c>
      <c r="B48" s="76" t="s">
        <v>66</v>
      </c>
      <c r="C48" s="75" t="s">
        <v>12</v>
      </c>
      <c r="D48" s="75">
        <v>15</v>
      </c>
      <c r="E48" s="48"/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7">
        <f t="shared" si="0"/>
        <v>0</v>
      </c>
    </row>
    <row r="49" spans="1:13">
      <c r="A49" s="96">
        <v>43</v>
      </c>
      <c r="B49" s="76" t="s">
        <v>71</v>
      </c>
      <c r="C49" s="75" t="s">
        <v>25</v>
      </c>
      <c r="D49" s="75">
        <v>10</v>
      </c>
      <c r="E49" s="51"/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7">
        <f t="shared" si="0"/>
        <v>0</v>
      </c>
    </row>
    <row r="50" spans="1:13">
      <c r="A50" s="96">
        <v>44</v>
      </c>
      <c r="B50" s="76" t="s">
        <v>57</v>
      </c>
      <c r="C50" s="75" t="s">
        <v>25</v>
      </c>
      <c r="D50" s="75">
        <v>2</v>
      </c>
      <c r="E50" s="51"/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7">
        <f t="shared" si="0"/>
        <v>0</v>
      </c>
    </row>
    <row r="51" spans="1:13">
      <c r="A51" s="96">
        <v>45</v>
      </c>
      <c r="B51" s="83" t="s">
        <v>115</v>
      </c>
      <c r="C51" s="79" t="s">
        <v>113</v>
      </c>
      <c r="D51" s="79">
        <v>3</v>
      </c>
      <c r="E51" s="51"/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7">
        <f t="shared" si="0"/>
        <v>0</v>
      </c>
    </row>
    <row r="52" spans="1:13">
      <c r="A52" s="96">
        <v>46</v>
      </c>
      <c r="B52" s="83" t="s">
        <v>112</v>
      </c>
      <c r="C52" s="79" t="s">
        <v>113</v>
      </c>
      <c r="D52" s="79">
        <v>6</v>
      </c>
      <c r="E52" s="51"/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7">
        <f t="shared" si="0"/>
        <v>0</v>
      </c>
    </row>
    <row r="53" spans="1:13">
      <c r="A53" s="96">
        <v>47</v>
      </c>
      <c r="B53" s="83" t="s">
        <v>117</v>
      </c>
      <c r="C53" s="79" t="s">
        <v>113</v>
      </c>
      <c r="D53" s="79">
        <v>1</v>
      </c>
      <c r="E53" s="51"/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7">
        <f t="shared" si="0"/>
        <v>0</v>
      </c>
    </row>
    <row r="54" spans="1:13">
      <c r="A54" s="96">
        <v>48</v>
      </c>
      <c r="B54" s="83" t="s">
        <v>118</v>
      </c>
      <c r="C54" s="79" t="s">
        <v>113</v>
      </c>
      <c r="D54" s="79">
        <v>1</v>
      </c>
      <c r="E54" s="51"/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7">
        <f t="shared" si="0"/>
        <v>0</v>
      </c>
    </row>
    <row r="55" spans="1:13">
      <c r="A55" s="96">
        <v>49</v>
      </c>
      <c r="B55" s="83" t="s">
        <v>119</v>
      </c>
      <c r="C55" s="79" t="s">
        <v>113</v>
      </c>
      <c r="D55" s="79">
        <v>1</v>
      </c>
      <c r="E55" s="51"/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7">
        <f t="shared" si="0"/>
        <v>0</v>
      </c>
    </row>
    <row r="56" spans="1:13">
      <c r="A56" s="96">
        <v>50</v>
      </c>
      <c r="B56" s="83" t="s">
        <v>120</v>
      </c>
      <c r="C56" s="79" t="s">
        <v>113</v>
      </c>
      <c r="D56" s="79">
        <v>1</v>
      </c>
      <c r="E56" s="51"/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7">
        <f t="shared" si="0"/>
        <v>0</v>
      </c>
    </row>
    <row r="57" spans="1:13">
      <c r="A57" s="96">
        <v>51</v>
      </c>
      <c r="B57" s="83" t="s">
        <v>122</v>
      </c>
      <c r="C57" s="79" t="s">
        <v>113</v>
      </c>
      <c r="D57" s="79">
        <v>1</v>
      </c>
      <c r="E57" s="51"/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7">
        <f t="shared" si="0"/>
        <v>0</v>
      </c>
    </row>
    <row r="58" spans="1:13">
      <c r="A58" s="96">
        <v>52</v>
      </c>
      <c r="B58" s="83" t="s">
        <v>121</v>
      </c>
      <c r="C58" s="79" t="s">
        <v>113</v>
      </c>
      <c r="D58" s="79">
        <v>1</v>
      </c>
      <c r="E58" s="51"/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7">
        <f t="shared" si="0"/>
        <v>0</v>
      </c>
    </row>
    <row r="59" spans="1:13">
      <c r="A59" s="96">
        <v>53</v>
      </c>
      <c r="B59" s="83" t="s">
        <v>125</v>
      </c>
      <c r="C59" s="79" t="s">
        <v>113</v>
      </c>
      <c r="D59" s="79">
        <v>1</v>
      </c>
      <c r="E59" s="48"/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7">
        <f t="shared" si="0"/>
        <v>0</v>
      </c>
    </row>
    <row r="60" spans="1:13">
      <c r="A60" s="96">
        <v>54</v>
      </c>
      <c r="B60" s="83" t="s">
        <v>114</v>
      </c>
      <c r="C60" s="79" t="s">
        <v>113</v>
      </c>
      <c r="D60" s="79">
        <v>2</v>
      </c>
      <c r="E60" s="48"/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7">
        <f t="shared" si="0"/>
        <v>0</v>
      </c>
    </row>
    <row r="61" spans="1:13">
      <c r="A61" s="96">
        <v>55</v>
      </c>
      <c r="B61" s="76" t="s">
        <v>144</v>
      </c>
      <c r="C61" s="75" t="s">
        <v>25</v>
      </c>
      <c r="D61" s="75">
        <v>13</v>
      </c>
      <c r="E61" s="16"/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7">
        <f t="shared" si="0"/>
        <v>0</v>
      </c>
    </row>
    <row r="62" spans="1:13">
      <c r="A62" s="96">
        <v>56</v>
      </c>
      <c r="B62" s="76" t="s">
        <v>100</v>
      </c>
      <c r="C62" s="75" t="s">
        <v>12</v>
      </c>
      <c r="D62" s="75">
        <v>4</v>
      </c>
      <c r="E62" s="51"/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7">
        <f t="shared" si="0"/>
        <v>0</v>
      </c>
    </row>
    <row r="63" spans="1:13">
      <c r="A63" s="96">
        <v>57</v>
      </c>
      <c r="B63" s="71" t="s">
        <v>148</v>
      </c>
      <c r="C63" s="77" t="s">
        <v>25</v>
      </c>
      <c r="D63" s="77">
        <v>2</v>
      </c>
      <c r="E63" s="48"/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7">
        <f t="shared" si="0"/>
        <v>0</v>
      </c>
    </row>
    <row r="64" spans="1:13">
      <c r="A64" s="96">
        <v>58</v>
      </c>
      <c r="B64" s="84" t="s">
        <v>154</v>
      </c>
      <c r="C64" s="79" t="s">
        <v>113</v>
      </c>
      <c r="D64" s="79">
        <v>5</v>
      </c>
      <c r="E64" s="48"/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7">
        <f t="shared" si="0"/>
        <v>0</v>
      </c>
    </row>
    <row r="65" spans="1:13">
      <c r="A65" s="96">
        <v>59</v>
      </c>
      <c r="B65" s="76" t="s">
        <v>141</v>
      </c>
      <c r="C65" s="75" t="s">
        <v>25</v>
      </c>
      <c r="D65" s="75">
        <v>2</v>
      </c>
      <c r="E65" s="51"/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7">
        <f t="shared" si="0"/>
        <v>0</v>
      </c>
    </row>
    <row r="66" spans="1:13">
      <c r="A66" s="96">
        <v>60</v>
      </c>
      <c r="B66" s="76" t="s">
        <v>137</v>
      </c>
      <c r="C66" s="75" t="s">
        <v>35</v>
      </c>
      <c r="D66" s="75">
        <v>6</v>
      </c>
      <c r="E66" s="51"/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7">
        <f t="shared" si="0"/>
        <v>0</v>
      </c>
    </row>
    <row r="67" spans="1:13">
      <c r="A67" s="96">
        <v>61</v>
      </c>
      <c r="B67" s="84" t="s">
        <v>155</v>
      </c>
      <c r="C67" s="85" t="s">
        <v>113</v>
      </c>
      <c r="D67" s="79">
        <v>4</v>
      </c>
      <c r="E67" s="51"/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7">
        <f t="shared" si="0"/>
        <v>0</v>
      </c>
    </row>
    <row r="68" spans="1:13">
      <c r="A68" s="96">
        <v>62</v>
      </c>
      <c r="B68" s="83" t="s">
        <v>116</v>
      </c>
      <c r="C68" s="79" t="s">
        <v>113</v>
      </c>
      <c r="D68" s="79">
        <v>1</v>
      </c>
      <c r="E68" s="51"/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7">
        <f t="shared" si="0"/>
        <v>0</v>
      </c>
    </row>
    <row r="69" spans="1:13">
      <c r="A69" s="96">
        <v>63</v>
      </c>
      <c r="B69" s="84" t="s">
        <v>88</v>
      </c>
      <c r="C69" s="79" t="s">
        <v>89</v>
      </c>
      <c r="D69" s="79">
        <v>1</v>
      </c>
      <c r="E69" s="51"/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7">
        <f t="shared" si="0"/>
        <v>0</v>
      </c>
    </row>
    <row r="70" spans="1:13">
      <c r="A70" s="96">
        <v>64</v>
      </c>
      <c r="B70" s="83" t="s">
        <v>123</v>
      </c>
      <c r="C70" s="79" t="s">
        <v>124</v>
      </c>
      <c r="D70" s="79">
        <v>1</v>
      </c>
      <c r="E70" s="51"/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7">
        <f t="shared" si="0"/>
        <v>0</v>
      </c>
    </row>
    <row r="71" spans="1:13">
      <c r="A71" s="96">
        <v>65</v>
      </c>
      <c r="B71" s="83" t="s">
        <v>126</v>
      </c>
      <c r="C71" s="79" t="s">
        <v>124</v>
      </c>
      <c r="D71" s="79">
        <v>1</v>
      </c>
      <c r="E71" s="51"/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7">
        <f t="shared" si="0"/>
        <v>0</v>
      </c>
    </row>
    <row r="72" spans="1:13">
      <c r="A72" s="96">
        <v>66</v>
      </c>
      <c r="B72" s="83" t="s">
        <v>129</v>
      </c>
      <c r="C72" s="79" t="s">
        <v>130</v>
      </c>
      <c r="D72" s="79">
        <v>1</v>
      </c>
      <c r="E72" s="51"/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7">
        <f t="shared" ref="M72:M82" si="1">(F72+G72+H72+I72-J72+K72+L72)*D72</f>
        <v>0</v>
      </c>
    </row>
    <row r="73" spans="1:13">
      <c r="A73" s="96">
        <v>67</v>
      </c>
      <c r="B73" s="83" t="s">
        <v>131</v>
      </c>
      <c r="C73" s="79" t="s">
        <v>132</v>
      </c>
      <c r="D73" s="79">
        <v>1</v>
      </c>
      <c r="E73" s="64"/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7">
        <f t="shared" si="1"/>
        <v>0</v>
      </c>
    </row>
    <row r="74" spans="1:13">
      <c r="A74" s="96">
        <v>68</v>
      </c>
      <c r="B74" s="76" t="s">
        <v>95</v>
      </c>
      <c r="C74" s="75" t="s">
        <v>12</v>
      </c>
      <c r="D74" s="79">
        <v>1</v>
      </c>
      <c r="E74" s="51"/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7">
        <f t="shared" si="1"/>
        <v>0</v>
      </c>
    </row>
    <row r="75" spans="1:13">
      <c r="A75" s="96">
        <v>69</v>
      </c>
      <c r="B75" s="76" t="s">
        <v>140</v>
      </c>
      <c r="C75" s="75" t="s">
        <v>25</v>
      </c>
      <c r="D75" s="86">
        <v>1</v>
      </c>
      <c r="E75" s="51"/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7">
        <f t="shared" si="1"/>
        <v>0</v>
      </c>
    </row>
    <row r="76" spans="1:13">
      <c r="A76" s="96">
        <v>70</v>
      </c>
      <c r="B76" s="83" t="s">
        <v>103</v>
      </c>
      <c r="C76" s="79" t="s">
        <v>102</v>
      </c>
      <c r="D76" s="79">
        <v>1</v>
      </c>
      <c r="E76" s="51"/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7">
        <f t="shared" si="1"/>
        <v>0</v>
      </c>
    </row>
    <row r="77" spans="1:13">
      <c r="A77" s="96">
        <v>71</v>
      </c>
      <c r="B77" s="84" t="s">
        <v>104</v>
      </c>
      <c r="C77" s="85" t="s">
        <v>105</v>
      </c>
      <c r="D77" s="79">
        <v>1</v>
      </c>
      <c r="E77" s="53"/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7">
        <f t="shared" si="1"/>
        <v>0</v>
      </c>
    </row>
    <row r="78" spans="1:13">
      <c r="A78" s="96">
        <v>72</v>
      </c>
      <c r="B78" s="83" t="s">
        <v>106</v>
      </c>
      <c r="C78" s="79" t="s">
        <v>105</v>
      </c>
      <c r="D78" s="79">
        <v>1</v>
      </c>
      <c r="E78" s="52"/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7">
        <f t="shared" si="1"/>
        <v>0</v>
      </c>
    </row>
    <row r="79" spans="1:13">
      <c r="A79" s="96">
        <v>73</v>
      </c>
      <c r="B79" s="83" t="s">
        <v>110</v>
      </c>
      <c r="C79" s="79" t="s">
        <v>111</v>
      </c>
      <c r="D79" s="85">
        <v>1</v>
      </c>
      <c r="E79" s="51"/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7">
        <f t="shared" si="1"/>
        <v>0</v>
      </c>
    </row>
    <row r="80" spans="1:13">
      <c r="A80" s="96">
        <v>74</v>
      </c>
      <c r="B80" s="87" t="s">
        <v>161</v>
      </c>
      <c r="C80" s="88"/>
      <c r="D80" s="81">
        <v>1</v>
      </c>
      <c r="E80" s="48"/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7">
        <f t="shared" si="1"/>
        <v>0</v>
      </c>
    </row>
    <row r="81" spans="1:13">
      <c r="A81" s="96">
        <v>75</v>
      </c>
      <c r="B81" s="74" t="s">
        <v>33</v>
      </c>
      <c r="C81" s="79" t="s">
        <v>12</v>
      </c>
      <c r="D81" s="79">
        <v>1</v>
      </c>
      <c r="E81" s="51"/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7">
        <f t="shared" si="1"/>
        <v>0</v>
      </c>
    </row>
    <row r="82" spans="1:13">
      <c r="A82" s="96">
        <v>76</v>
      </c>
      <c r="B82" s="76" t="s">
        <v>55</v>
      </c>
      <c r="C82" s="75" t="s">
        <v>12</v>
      </c>
      <c r="D82" s="75">
        <v>1</v>
      </c>
      <c r="E82" s="48"/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7">
        <f t="shared" si="1"/>
        <v>0</v>
      </c>
    </row>
    <row r="83" spans="1:13" ht="15.75" thickBot="1">
      <c r="A83" s="96">
        <v>77</v>
      </c>
      <c r="B83" s="78" t="s">
        <v>61</v>
      </c>
      <c r="C83" s="79" t="s">
        <v>12</v>
      </c>
      <c r="D83" s="79">
        <v>2</v>
      </c>
      <c r="E83" s="58"/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60">
        <v>0</v>
      </c>
    </row>
    <row r="84" spans="1:13" ht="15.75" thickBot="1">
      <c r="A84" s="96">
        <v>78</v>
      </c>
      <c r="B84" s="76" t="s">
        <v>96</v>
      </c>
      <c r="C84" s="75" t="s">
        <v>12</v>
      </c>
      <c r="D84" s="75">
        <v>1</v>
      </c>
      <c r="E84" s="58"/>
      <c r="F84" s="59">
        <v>0</v>
      </c>
      <c r="G84" s="59">
        <v>0</v>
      </c>
      <c r="H84" s="59">
        <v>0</v>
      </c>
      <c r="I84" s="59">
        <v>0</v>
      </c>
      <c r="J84" s="59">
        <v>0</v>
      </c>
      <c r="K84" s="59">
        <v>0</v>
      </c>
      <c r="L84" s="59">
        <v>0</v>
      </c>
      <c r="M84" s="60">
        <v>0</v>
      </c>
    </row>
    <row r="85" spans="1:13" ht="15.75" thickBot="1">
      <c r="A85" s="96">
        <v>79</v>
      </c>
      <c r="B85" s="89" t="s">
        <v>70</v>
      </c>
      <c r="C85" s="90" t="s">
        <v>35</v>
      </c>
      <c r="D85" s="90">
        <v>1</v>
      </c>
      <c r="E85" s="58"/>
      <c r="F85" s="59">
        <v>0</v>
      </c>
      <c r="G85" s="59">
        <v>0</v>
      </c>
      <c r="H85" s="59">
        <v>0</v>
      </c>
      <c r="I85" s="59">
        <v>0</v>
      </c>
      <c r="J85" s="59">
        <v>0</v>
      </c>
      <c r="K85" s="59">
        <v>0</v>
      </c>
      <c r="L85" s="59">
        <v>0</v>
      </c>
      <c r="M85" s="60">
        <v>0</v>
      </c>
    </row>
    <row r="86" spans="1:13">
      <c r="B86" s="15" t="s">
        <v>220</v>
      </c>
    </row>
    <row r="90" spans="1:13" ht="15.75" thickBot="1">
      <c r="E90" s="121"/>
      <c r="F90" s="121"/>
      <c r="G90" s="121"/>
    </row>
    <row r="91" spans="1:13">
      <c r="E91" s="15" t="s">
        <v>214</v>
      </c>
    </row>
    <row r="92" spans="1:13">
      <c r="E92" s="15" t="s">
        <v>215</v>
      </c>
    </row>
  </sheetData>
  <mergeCells count="3">
    <mergeCell ref="N8:N19"/>
    <mergeCell ref="C4:M4"/>
    <mergeCell ref="C5:M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0"/>
  <sheetViews>
    <sheetView workbookViewId="0">
      <selection activeCell="H25" sqref="H25"/>
    </sheetView>
  </sheetViews>
  <sheetFormatPr baseColWidth="10" defaultRowHeight="15"/>
  <cols>
    <col min="2" max="2" width="15.140625" bestFit="1" customWidth="1"/>
    <col min="6" max="8" width="12.42578125" bestFit="1" customWidth="1"/>
    <col min="9" max="12" width="11.5703125" bestFit="1" customWidth="1"/>
    <col min="13" max="13" width="12.5703125" bestFit="1" customWidth="1"/>
  </cols>
  <sheetData>
    <row r="1" spans="1:16" s="15" customFormat="1"/>
    <row r="2" spans="1:16" s="15" customFormat="1"/>
    <row r="3" spans="1:16" s="15" customFormat="1"/>
    <row r="4" spans="1:16" s="15" customFormat="1" ht="18.75">
      <c r="C4" s="129" t="s">
        <v>212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6" s="15" customFormat="1" ht="19.5" thickBot="1">
      <c r="C5" s="129" t="s">
        <v>216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</row>
    <row r="6" spans="1:16" ht="26.25" thickBot="1">
      <c r="A6" s="109" t="s">
        <v>164</v>
      </c>
      <c r="B6" s="110" t="s">
        <v>0</v>
      </c>
      <c r="C6" s="110" t="s">
        <v>1</v>
      </c>
      <c r="D6" s="111" t="s">
        <v>163</v>
      </c>
      <c r="E6" s="111" t="s">
        <v>170</v>
      </c>
      <c r="F6" s="112" t="s">
        <v>2</v>
      </c>
      <c r="G6" s="113" t="s">
        <v>3</v>
      </c>
      <c r="H6" s="112" t="s">
        <v>4</v>
      </c>
      <c r="I6" s="112" t="s">
        <v>5</v>
      </c>
      <c r="J6" s="112" t="s">
        <v>6</v>
      </c>
      <c r="K6" s="112" t="s">
        <v>7</v>
      </c>
      <c r="L6" s="112" t="s">
        <v>4</v>
      </c>
      <c r="M6" s="114" t="s">
        <v>8</v>
      </c>
    </row>
    <row r="7" spans="1:16">
      <c r="A7" s="44">
        <v>1</v>
      </c>
      <c r="B7" s="45" t="s">
        <v>145</v>
      </c>
      <c r="C7" s="46"/>
      <c r="D7" s="44">
        <v>1</v>
      </c>
      <c r="E7" s="44"/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f>(F7+G7+H7+I7-J7+K7+L7)*D7</f>
        <v>0</v>
      </c>
    </row>
    <row r="8" spans="1:16">
      <c r="A8" s="25">
        <v>2</v>
      </c>
      <c r="B8" s="18" t="s">
        <v>149</v>
      </c>
      <c r="C8" s="18"/>
      <c r="D8" s="25">
        <v>1</v>
      </c>
      <c r="E8" s="44"/>
      <c r="F8" s="47">
        <v>0</v>
      </c>
      <c r="G8" s="47">
        <v>0</v>
      </c>
      <c r="H8" s="41">
        <v>0</v>
      </c>
      <c r="I8" s="47">
        <v>0</v>
      </c>
      <c r="J8" s="47">
        <v>0</v>
      </c>
      <c r="K8" s="47">
        <v>0</v>
      </c>
      <c r="L8" s="47">
        <v>0</v>
      </c>
      <c r="M8" s="47">
        <f>(F8+G8+H8+I8+J8+K8+L8)*D8</f>
        <v>0</v>
      </c>
    </row>
    <row r="9" spans="1:16">
      <c r="A9" s="25">
        <v>3</v>
      </c>
      <c r="B9" s="35" t="s">
        <v>84</v>
      </c>
      <c r="C9" s="21"/>
      <c r="D9" s="25">
        <v>2</v>
      </c>
      <c r="E9" s="44"/>
      <c r="F9" s="47">
        <v>0</v>
      </c>
      <c r="G9" s="47">
        <v>0</v>
      </c>
      <c r="H9" s="42">
        <f>(F9+G9)*16%</f>
        <v>0</v>
      </c>
      <c r="I9" s="47">
        <v>0</v>
      </c>
      <c r="J9" s="47">
        <v>0</v>
      </c>
      <c r="K9" s="47">
        <v>0</v>
      </c>
      <c r="L9" s="47">
        <v>0</v>
      </c>
      <c r="M9" s="47">
        <f>(F9+G9+H9+I9+J9+K9+L9)*D9</f>
        <v>0</v>
      </c>
    </row>
    <row r="10" spans="1:16">
      <c r="A10" s="25">
        <v>4</v>
      </c>
      <c r="B10" s="18" t="s">
        <v>150</v>
      </c>
      <c r="C10" s="18"/>
      <c r="D10" s="25">
        <v>1</v>
      </c>
      <c r="E10" s="44"/>
      <c r="F10" s="47">
        <v>0</v>
      </c>
      <c r="G10" s="47">
        <v>0</v>
      </c>
      <c r="H10" s="42">
        <f t="shared" ref="H10:H53" si="0">(F10+G10)*16%</f>
        <v>0</v>
      </c>
      <c r="I10" s="47">
        <v>0</v>
      </c>
      <c r="J10" s="47">
        <v>0</v>
      </c>
      <c r="K10" s="47">
        <v>0</v>
      </c>
      <c r="L10" s="47">
        <v>0</v>
      </c>
      <c r="M10" s="47">
        <f t="shared" ref="M10:M53" si="1">(F10+G10+H10+I10+J10+K10+L10)*D10</f>
        <v>0</v>
      </c>
    </row>
    <row r="11" spans="1:16">
      <c r="A11" s="25">
        <v>5</v>
      </c>
      <c r="B11" s="19" t="s">
        <v>160</v>
      </c>
      <c r="C11" s="19"/>
      <c r="D11" s="25">
        <v>2</v>
      </c>
      <c r="E11" s="44"/>
      <c r="F11" s="47">
        <v>0</v>
      </c>
      <c r="G11" s="47">
        <v>0</v>
      </c>
      <c r="H11" s="42">
        <f t="shared" si="0"/>
        <v>0</v>
      </c>
      <c r="I11" s="47">
        <v>0</v>
      </c>
      <c r="J11" s="47">
        <v>0</v>
      </c>
      <c r="K11" s="47">
        <v>0</v>
      </c>
      <c r="L11" s="47">
        <v>0</v>
      </c>
      <c r="M11" s="47">
        <f t="shared" si="1"/>
        <v>0</v>
      </c>
    </row>
    <row r="12" spans="1:16" ht="15.75" thickBot="1">
      <c r="A12" s="25">
        <v>6</v>
      </c>
      <c r="B12" s="18" t="s">
        <v>44</v>
      </c>
      <c r="C12" s="18"/>
      <c r="D12" s="22">
        <v>8</v>
      </c>
      <c r="E12" s="65"/>
      <c r="F12" s="47">
        <v>0</v>
      </c>
      <c r="G12" s="47">
        <v>0</v>
      </c>
      <c r="H12" s="42">
        <f t="shared" si="0"/>
        <v>0</v>
      </c>
      <c r="I12" s="47">
        <v>0</v>
      </c>
      <c r="J12" s="47">
        <v>0</v>
      </c>
      <c r="K12" s="47">
        <v>0</v>
      </c>
      <c r="L12" s="47">
        <v>0</v>
      </c>
      <c r="M12" s="47">
        <f t="shared" si="1"/>
        <v>0</v>
      </c>
    </row>
    <row r="13" spans="1:16">
      <c r="A13" s="25">
        <v>7</v>
      </c>
      <c r="B13" s="18" t="s">
        <v>97</v>
      </c>
      <c r="C13" s="18"/>
      <c r="D13" s="25">
        <v>2</v>
      </c>
      <c r="E13" s="44"/>
      <c r="F13" s="47">
        <v>0</v>
      </c>
      <c r="G13" s="47">
        <v>0</v>
      </c>
      <c r="H13" s="42">
        <f t="shared" si="0"/>
        <v>0</v>
      </c>
      <c r="I13" s="47">
        <v>0</v>
      </c>
      <c r="J13" s="47">
        <v>0</v>
      </c>
      <c r="K13" s="47">
        <v>0</v>
      </c>
      <c r="L13" s="47">
        <v>0</v>
      </c>
      <c r="M13" s="47">
        <f t="shared" si="1"/>
        <v>0</v>
      </c>
      <c r="O13" s="126" t="s">
        <v>162</v>
      </c>
      <c r="P13" s="28" t="s">
        <v>63</v>
      </c>
    </row>
    <row r="14" spans="1:16">
      <c r="A14" s="25">
        <v>8</v>
      </c>
      <c r="B14" s="36" t="s">
        <v>156</v>
      </c>
      <c r="C14" s="20"/>
      <c r="D14" s="25">
        <v>3</v>
      </c>
      <c r="E14" s="44"/>
      <c r="F14" s="47">
        <v>0</v>
      </c>
      <c r="G14" s="47">
        <v>0</v>
      </c>
      <c r="H14" s="42">
        <f t="shared" si="0"/>
        <v>0</v>
      </c>
      <c r="I14" s="47">
        <v>0</v>
      </c>
      <c r="J14" s="47">
        <v>0</v>
      </c>
      <c r="K14" s="47">
        <v>0</v>
      </c>
      <c r="L14" s="47">
        <v>0</v>
      </c>
      <c r="M14" s="47">
        <f t="shared" si="1"/>
        <v>0</v>
      </c>
      <c r="O14" s="127"/>
      <c r="P14" s="29" t="s">
        <v>12</v>
      </c>
    </row>
    <row r="15" spans="1:16">
      <c r="A15" s="25">
        <v>9</v>
      </c>
      <c r="B15" s="18" t="s">
        <v>30</v>
      </c>
      <c r="C15" s="18"/>
      <c r="D15" s="25">
        <v>7</v>
      </c>
      <c r="E15" s="44"/>
      <c r="F15" s="47">
        <v>0</v>
      </c>
      <c r="G15" s="47">
        <v>0</v>
      </c>
      <c r="H15" s="42">
        <f t="shared" si="0"/>
        <v>0</v>
      </c>
      <c r="I15" s="47">
        <v>0</v>
      </c>
      <c r="J15" s="47">
        <v>0</v>
      </c>
      <c r="K15" s="47">
        <v>0</v>
      </c>
      <c r="L15" s="47">
        <v>0</v>
      </c>
      <c r="M15" s="47">
        <f t="shared" si="1"/>
        <v>0</v>
      </c>
      <c r="O15" s="127"/>
      <c r="P15" s="30" t="s">
        <v>25</v>
      </c>
    </row>
    <row r="16" spans="1:16">
      <c r="A16" s="25">
        <v>10</v>
      </c>
      <c r="B16" s="18" t="s">
        <v>91</v>
      </c>
      <c r="C16" s="18"/>
      <c r="D16" s="22">
        <v>1</v>
      </c>
      <c r="E16" s="65"/>
      <c r="F16" s="47">
        <v>0</v>
      </c>
      <c r="G16" s="47">
        <v>0</v>
      </c>
      <c r="H16" s="42">
        <f t="shared" si="0"/>
        <v>0</v>
      </c>
      <c r="I16" s="47">
        <v>0</v>
      </c>
      <c r="J16" s="47">
        <v>0</v>
      </c>
      <c r="K16" s="47">
        <v>0</v>
      </c>
      <c r="L16" s="47">
        <v>0</v>
      </c>
      <c r="M16" s="47">
        <f t="shared" si="1"/>
        <v>0</v>
      </c>
      <c r="O16" s="127"/>
      <c r="P16" s="31" t="s">
        <v>10</v>
      </c>
    </row>
    <row r="17" spans="1:16">
      <c r="A17" s="25">
        <v>11</v>
      </c>
      <c r="B17" s="18" t="s">
        <v>99</v>
      </c>
      <c r="C17" s="37"/>
      <c r="D17" s="23">
        <v>2</v>
      </c>
      <c r="E17" s="66"/>
      <c r="F17" s="47">
        <v>0</v>
      </c>
      <c r="G17" s="47">
        <v>0</v>
      </c>
      <c r="H17" s="42">
        <f t="shared" si="0"/>
        <v>0</v>
      </c>
      <c r="I17" s="47">
        <v>0</v>
      </c>
      <c r="J17" s="47">
        <v>0</v>
      </c>
      <c r="K17" s="47">
        <v>0</v>
      </c>
      <c r="L17" s="47">
        <v>0</v>
      </c>
      <c r="M17" s="47">
        <f t="shared" si="1"/>
        <v>0</v>
      </c>
      <c r="O17" s="127"/>
      <c r="P17" s="32" t="s">
        <v>35</v>
      </c>
    </row>
    <row r="18" spans="1:16">
      <c r="A18" s="25">
        <v>12</v>
      </c>
      <c r="B18" s="18" t="s">
        <v>48</v>
      </c>
      <c r="C18" s="18"/>
      <c r="D18" s="27">
        <v>3</v>
      </c>
      <c r="E18" s="67"/>
      <c r="F18" s="47">
        <v>0</v>
      </c>
      <c r="G18" s="47">
        <v>0</v>
      </c>
      <c r="H18" s="42">
        <f t="shared" si="0"/>
        <v>0</v>
      </c>
      <c r="I18" s="47">
        <v>0</v>
      </c>
      <c r="J18" s="47">
        <v>0</v>
      </c>
      <c r="K18" s="47">
        <v>0</v>
      </c>
      <c r="L18" s="47">
        <v>0</v>
      </c>
      <c r="M18" s="47">
        <f t="shared" si="1"/>
        <v>0</v>
      </c>
      <c r="O18" s="127"/>
      <c r="P18" s="33" t="s">
        <v>113</v>
      </c>
    </row>
    <row r="19" spans="1:16" ht="15.75" thickBot="1">
      <c r="A19" s="25">
        <v>13</v>
      </c>
      <c r="B19" s="18" t="s">
        <v>92</v>
      </c>
      <c r="C19" s="18"/>
      <c r="D19" s="24">
        <v>2</v>
      </c>
      <c r="E19" s="68"/>
      <c r="F19" s="47">
        <v>0</v>
      </c>
      <c r="G19" s="47">
        <v>0</v>
      </c>
      <c r="H19" s="42">
        <f t="shared" si="0"/>
        <v>0</v>
      </c>
      <c r="I19" s="47">
        <v>0</v>
      </c>
      <c r="J19" s="47">
        <v>0</v>
      </c>
      <c r="K19" s="47">
        <v>0</v>
      </c>
      <c r="L19" s="47">
        <v>0</v>
      </c>
      <c r="M19" s="47">
        <f t="shared" si="1"/>
        <v>0</v>
      </c>
      <c r="O19" s="128"/>
      <c r="P19" s="43" t="s">
        <v>124</v>
      </c>
    </row>
    <row r="20" spans="1:16">
      <c r="A20" s="25">
        <v>14</v>
      </c>
      <c r="B20" s="18" t="s">
        <v>24</v>
      </c>
      <c r="C20" s="18"/>
      <c r="D20" s="27">
        <v>1</v>
      </c>
      <c r="E20" s="67"/>
      <c r="F20" s="47">
        <v>0</v>
      </c>
      <c r="G20" s="47">
        <v>0</v>
      </c>
      <c r="H20" s="42">
        <f t="shared" si="0"/>
        <v>0</v>
      </c>
      <c r="I20" s="47">
        <v>0</v>
      </c>
      <c r="J20" s="47">
        <v>0</v>
      </c>
      <c r="K20" s="47">
        <v>0</v>
      </c>
      <c r="L20" s="47">
        <v>0</v>
      </c>
      <c r="M20" s="47">
        <f t="shared" si="1"/>
        <v>0</v>
      </c>
    </row>
    <row r="21" spans="1:16">
      <c r="A21" s="25">
        <v>15</v>
      </c>
      <c r="B21" s="18" t="s">
        <v>159</v>
      </c>
      <c r="C21" s="18"/>
      <c r="D21" s="25">
        <v>1</v>
      </c>
      <c r="E21" s="44"/>
      <c r="F21" s="47">
        <v>0</v>
      </c>
      <c r="G21" s="47">
        <v>0</v>
      </c>
      <c r="H21" s="42">
        <f t="shared" si="0"/>
        <v>0</v>
      </c>
      <c r="I21" s="47">
        <v>0</v>
      </c>
      <c r="J21" s="47">
        <v>0</v>
      </c>
      <c r="K21" s="47">
        <v>0</v>
      </c>
      <c r="L21" s="47">
        <v>0</v>
      </c>
      <c r="M21" s="47">
        <f t="shared" si="1"/>
        <v>0</v>
      </c>
    </row>
    <row r="22" spans="1:16">
      <c r="A22" s="25">
        <v>16</v>
      </c>
      <c r="B22" s="18" t="s">
        <v>26</v>
      </c>
      <c r="C22" s="18"/>
      <c r="D22" s="27">
        <v>6</v>
      </c>
      <c r="E22" s="67"/>
      <c r="F22" s="47">
        <v>0</v>
      </c>
      <c r="G22" s="47">
        <v>0</v>
      </c>
      <c r="H22" s="42">
        <f t="shared" si="0"/>
        <v>0</v>
      </c>
      <c r="I22" s="47">
        <v>0</v>
      </c>
      <c r="J22" s="47">
        <v>0</v>
      </c>
      <c r="K22" s="47">
        <v>0</v>
      </c>
      <c r="L22" s="47">
        <v>0</v>
      </c>
      <c r="M22" s="47">
        <f t="shared" si="1"/>
        <v>0</v>
      </c>
    </row>
    <row r="23" spans="1:16">
      <c r="A23" s="25">
        <v>17</v>
      </c>
      <c r="B23" s="19" t="s">
        <v>82</v>
      </c>
      <c r="C23" s="19"/>
      <c r="D23" s="23">
        <v>1</v>
      </c>
      <c r="E23" s="66"/>
      <c r="F23" s="47">
        <v>0</v>
      </c>
      <c r="G23" s="47">
        <v>0</v>
      </c>
      <c r="H23" s="42">
        <f t="shared" si="0"/>
        <v>0</v>
      </c>
      <c r="I23" s="47">
        <v>0</v>
      </c>
      <c r="J23" s="47">
        <v>0</v>
      </c>
      <c r="K23" s="47">
        <v>0</v>
      </c>
      <c r="L23" s="47">
        <v>0</v>
      </c>
      <c r="M23" s="47">
        <f t="shared" si="1"/>
        <v>0</v>
      </c>
    </row>
    <row r="24" spans="1:16">
      <c r="A24" s="25">
        <v>18</v>
      </c>
      <c r="B24" s="20" t="s">
        <v>128</v>
      </c>
      <c r="C24" s="21"/>
      <c r="D24" s="25">
        <v>1</v>
      </c>
      <c r="E24" s="44"/>
      <c r="F24" s="47">
        <v>0</v>
      </c>
      <c r="G24" s="47">
        <v>0</v>
      </c>
      <c r="H24" s="42">
        <f t="shared" si="0"/>
        <v>0</v>
      </c>
      <c r="I24" s="47">
        <v>0</v>
      </c>
      <c r="J24" s="47">
        <v>0</v>
      </c>
      <c r="K24" s="47">
        <v>0</v>
      </c>
      <c r="L24" s="47">
        <v>0</v>
      </c>
      <c r="M24" s="47">
        <f t="shared" si="1"/>
        <v>0</v>
      </c>
    </row>
    <row r="25" spans="1:16">
      <c r="A25" s="25">
        <v>19</v>
      </c>
      <c r="B25" s="18" t="s">
        <v>138</v>
      </c>
      <c r="C25" s="21"/>
      <c r="D25" s="25">
        <v>3</v>
      </c>
      <c r="E25" s="44"/>
      <c r="F25" s="47">
        <v>0</v>
      </c>
      <c r="G25" s="47">
        <v>0</v>
      </c>
      <c r="H25" s="42">
        <f t="shared" si="0"/>
        <v>0</v>
      </c>
      <c r="I25" s="47">
        <v>0</v>
      </c>
      <c r="J25" s="47">
        <v>0</v>
      </c>
      <c r="K25" s="47">
        <v>0</v>
      </c>
      <c r="L25" s="47">
        <v>0</v>
      </c>
      <c r="M25" s="47">
        <f t="shared" si="1"/>
        <v>0</v>
      </c>
    </row>
    <row r="26" spans="1:16">
      <c r="A26" s="25">
        <v>20</v>
      </c>
      <c r="B26" s="19" t="s">
        <v>68</v>
      </c>
      <c r="C26" s="19"/>
      <c r="D26" s="25">
        <v>2</v>
      </c>
      <c r="E26" s="44"/>
      <c r="F26" s="47">
        <v>0</v>
      </c>
      <c r="G26" s="47">
        <v>0</v>
      </c>
      <c r="H26" s="42">
        <f t="shared" si="0"/>
        <v>0</v>
      </c>
      <c r="I26" s="47">
        <v>0</v>
      </c>
      <c r="J26" s="47">
        <v>0</v>
      </c>
      <c r="K26" s="47">
        <v>0</v>
      </c>
      <c r="L26" s="47">
        <v>0</v>
      </c>
      <c r="M26" s="47">
        <f t="shared" si="1"/>
        <v>0</v>
      </c>
    </row>
    <row r="27" spans="1:16">
      <c r="A27" s="25">
        <v>21</v>
      </c>
      <c r="B27" s="18" t="s">
        <v>76</v>
      </c>
      <c r="C27" s="18"/>
      <c r="D27" s="24">
        <v>2</v>
      </c>
      <c r="E27" s="68"/>
      <c r="F27" s="47">
        <v>0</v>
      </c>
      <c r="G27" s="47">
        <v>0</v>
      </c>
      <c r="H27" s="42">
        <f t="shared" si="0"/>
        <v>0</v>
      </c>
      <c r="I27" s="47">
        <v>0</v>
      </c>
      <c r="J27" s="47">
        <v>0</v>
      </c>
      <c r="K27" s="47">
        <v>0</v>
      </c>
      <c r="L27" s="47">
        <v>0</v>
      </c>
      <c r="M27" s="47">
        <f t="shared" si="1"/>
        <v>0</v>
      </c>
    </row>
    <row r="28" spans="1:16">
      <c r="A28" s="25">
        <v>22</v>
      </c>
      <c r="B28" s="19" t="s">
        <v>133</v>
      </c>
      <c r="C28" s="19"/>
      <c r="D28" s="25">
        <v>11</v>
      </c>
      <c r="E28" s="44"/>
      <c r="F28" s="47">
        <v>0</v>
      </c>
      <c r="G28" s="47">
        <v>0</v>
      </c>
      <c r="H28" s="42">
        <f t="shared" si="0"/>
        <v>0</v>
      </c>
      <c r="I28" s="47">
        <v>0</v>
      </c>
      <c r="J28" s="47">
        <v>0</v>
      </c>
      <c r="K28" s="47">
        <v>0</v>
      </c>
      <c r="L28" s="47">
        <v>0</v>
      </c>
      <c r="M28" s="47">
        <f t="shared" si="1"/>
        <v>0</v>
      </c>
    </row>
    <row r="29" spans="1:16">
      <c r="A29" s="25">
        <v>23</v>
      </c>
      <c r="B29" s="19" t="s">
        <v>85</v>
      </c>
      <c r="C29" s="19"/>
      <c r="D29" s="25">
        <v>2</v>
      </c>
      <c r="E29" s="44"/>
      <c r="F29" s="47">
        <v>0</v>
      </c>
      <c r="G29" s="47">
        <v>0</v>
      </c>
      <c r="H29" s="42">
        <f t="shared" si="0"/>
        <v>0</v>
      </c>
      <c r="I29" s="47">
        <v>0</v>
      </c>
      <c r="J29" s="47">
        <v>0</v>
      </c>
      <c r="K29" s="47">
        <v>0</v>
      </c>
      <c r="L29" s="47">
        <v>0</v>
      </c>
      <c r="M29" s="47">
        <f t="shared" si="1"/>
        <v>0</v>
      </c>
    </row>
    <row r="30" spans="1:16">
      <c r="A30" s="25">
        <v>24</v>
      </c>
      <c r="B30" s="18" t="s">
        <v>58</v>
      </c>
      <c r="C30" s="18"/>
      <c r="D30" s="22">
        <v>4</v>
      </c>
      <c r="E30" s="65"/>
      <c r="F30" s="47">
        <v>0</v>
      </c>
      <c r="G30" s="47">
        <v>0</v>
      </c>
      <c r="H30" s="42">
        <f t="shared" si="0"/>
        <v>0</v>
      </c>
      <c r="I30" s="47">
        <v>0</v>
      </c>
      <c r="J30" s="47">
        <v>0</v>
      </c>
      <c r="K30" s="47">
        <v>0</v>
      </c>
      <c r="L30" s="47">
        <v>0</v>
      </c>
      <c r="M30" s="47">
        <f t="shared" si="1"/>
        <v>0</v>
      </c>
    </row>
    <row r="31" spans="1:16">
      <c r="A31" s="25">
        <v>25</v>
      </c>
      <c r="B31" s="19" t="s">
        <v>83</v>
      </c>
      <c r="C31" s="19"/>
      <c r="D31" s="23">
        <v>1</v>
      </c>
      <c r="E31" s="66"/>
      <c r="F31" s="47">
        <v>0</v>
      </c>
      <c r="G31" s="47">
        <v>0</v>
      </c>
      <c r="H31" s="42">
        <f t="shared" si="0"/>
        <v>0</v>
      </c>
      <c r="I31" s="47">
        <v>0</v>
      </c>
      <c r="J31" s="47">
        <v>0</v>
      </c>
      <c r="K31" s="47">
        <v>0</v>
      </c>
      <c r="L31" s="47">
        <v>0</v>
      </c>
      <c r="M31" s="47">
        <f t="shared" si="1"/>
        <v>0</v>
      </c>
    </row>
    <row r="32" spans="1:16">
      <c r="A32" s="25">
        <v>26</v>
      </c>
      <c r="B32" s="38" t="s">
        <v>69</v>
      </c>
      <c r="C32" s="38"/>
      <c r="D32" s="25">
        <v>3</v>
      </c>
      <c r="E32" s="44"/>
      <c r="F32" s="47">
        <v>0</v>
      </c>
      <c r="G32" s="47">
        <v>0</v>
      </c>
      <c r="H32" s="42">
        <f t="shared" si="0"/>
        <v>0</v>
      </c>
      <c r="I32" s="47">
        <v>0</v>
      </c>
      <c r="J32" s="47">
        <v>0</v>
      </c>
      <c r="K32" s="47">
        <v>0</v>
      </c>
      <c r="L32" s="47">
        <v>0</v>
      </c>
      <c r="M32" s="47">
        <f t="shared" si="1"/>
        <v>0</v>
      </c>
    </row>
    <row r="33" spans="1:13">
      <c r="A33" s="25">
        <v>27</v>
      </c>
      <c r="B33" s="38" t="s">
        <v>157</v>
      </c>
      <c r="C33" s="38"/>
      <c r="D33" s="25">
        <v>5</v>
      </c>
      <c r="E33" s="44"/>
      <c r="F33" s="47">
        <v>0</v>
      </c>
      <c r="G33" s="47">
        <v>0</v>
      </c>
      <c r="H33" s="42">
        <f t="shared" si="0"/>
        <v>0</v>
      </c>
      <c r="I33" s="47">
        <v>0</v>
      </c>
      <c r="J33" s="47">
        <v>0</v>
      </c>
      <c r="K33" s="47">
        <v>0</v>
      </c>
      <c r="L33" s="47">
        <v>0</v>
      </c>
      <c r="M33" s="47">
        <f t="shared" si="1"/>
        <v>0</v>
      </c>
    </row>
    <row r="34" spans="1:13">
      <c r="A34" s="25">
        <v>28</v>
      </c>
      <c r="B34" s="19" t="s">
        <v>64</v>
      </c>
      <c r="C34" s="19"/>
      <c r="D34" s="25">
        <v>5</v>
      </c>
      <c r="E34" s="44"/>
      <c r="F34" s="47">
        <v>0</v>
      </c>
      <c r="G34" s="47">
        <v>0</v>
      </c>
      <c r="H34" s="42">
        <f t="shared" si="0"/>
        <v>0</v>
      </c>
      <c r="I34" s="47">
        <v>0</v>
      </c>
      <c r="J34" s="47">
        <v>0</v>
      </c>
      <c r="K34" s="47">
        <v>0</v>
      </c>
      <c r="L34" s="47">
        <v>0</v>
      </c>
      <c r="M34" s="47">
        <f t="shared" si="1"/>
        <v>0</v>
      </c>
    </row>
    <row r="35" spans="1:13">
      <c r="A35" s="25">
        <v>29</v>
      </c>
      <c r="B35" s="19" t="s">
        <v>87</v>
      </c>
      <c r="C35" s="19"/>
      <c r="D35" s="23">
        <v>1</v>
      </c>
      <c r="E35" s="66"/>
      <c r="F35" s="47">
        <v>0</v>
      </c>
      <c r="G35" s="47">
        <v>0</v>
      </c>
      <c r="H35" s="42">
        <f t="shared" si="0"/>
        <v>0</v>
      </c>
      <c r="I35" s="47">
        <v>0</v>
      </c>
      <c r="J35" s="47">
        <v>0</v>
      </c>
      <c r="K35" s="47">
        <v>0</v>
      </c>
      <c r="L35" s="47">
        <v>0</v>
      </c>
      <c r="M35" s="47">
        <f t="shared" si="1"/>
        <v>0</v>
      </c>
    </row>
    <row r="36" spans="1:13">
      <c r="A36" s="25">
        <v>30</v>
      </c>
      <c r="B36" s="18" t="s">
        <v>98</v>
      </c>
      <c r="C36" s="18"/>
      <c r="D36" s="24">
        <v>1</v>
      </c>
      <c r="E36" s="68"/>
      <c r="F36" s="47">
        <v>0</v>
      </c>
      <c r="G36" s="47">
        <v>0</v>
      </c>
      <c r="H36" s="42">
        <f t="shared" si="0"/>
        <v>0</v>
      </c>
      <c r="I36" s="47">
        <v>0</v>
      </c>
      <c r="J36" s="47">
        <v>0</v>
      </c>
      <c r="K36" s="47">
        <v>0</v>
      </c>
      <c r="L36" s="47">
        <v>0</v>
      </c>
      <c r="M36" s="47">
        <f t="shared" si="1"/>
        <v>0</v>
      </c>
    </row>
    <row r="37" spans="1:13">
      <c r="A37" s="25">
        <v>31</v>
      </c>
      <c r="B37" s="19" t="s">
        <v>146</v>
      </c>
      <c r="C37" s="20"/>
      <c r="D37" s="25">
        <v>1</v>
      </c>
      <c r="E37" s="44"/>
      <c r="F37" s="47">
        <v>0</v>
      </c>
      <c r="G37" s="47">
        <v>0</v>
      </c>
      <c r="H37" s="42">
        <f t="shared" si="0"/>
        <v>0</v>
      </c>
      <c r="I37" s="47">
        <v>0</v>
      </c>
      <c r="J37" s="47">
        <v>0</v>
      </c>
      <c r="K37" s="47">
        <v>0</v>
      </c>
      <c r="L37" s="47">
        <v>0</v>
      </c>
      <c r="M37" s="47">
        <f t="shared" si="1"/>
        <v>0</v>
      </c>
    </row>
    <row r="38" spans="1:13">
      <c r="A38" s="25">
        <v>32</v>
      </c>
      <c r="B38" s="19" t="s">
        <v>45</v>
      </c>
      <c r="C38" s="19"/>
      <c r="D38" s="22">
        <v>8</v>
      </c>
      <c r="E38" s="65"/>
      <c r="F38" s="47">
        <v>0</v>
      </c>
      <c r="G38" s="47">
        <v>0</v>
      </c>
      <c r="H38" s="42">
        <f t="shared" si="0"/>
        <v>0</v>
      </c>
      <c r="I38" s="47">
        <v>0</v>
      </c>
      <c r="J38" s="47">
        <v>0</v>
      </c>
      <c r="K38" s="47">
        <v>0</v>
      </c>
      <c r="L38" s="47">
        <v>0</v>
      </c>
      <c r="M38" s="47">
        <f t="shared" si="1"/>
        <v>0</v>
      </c>
    </row>
    <row r="39" spans="1:13">
      <c r="A39" s="25">
        <v>33</v>
      </c>
      <c r="B39" s="18" t="s">
        <v>139</v>
      </c>
      <c r="C39" s="21"/>
      <c r="D39" s="26">
        <v>1</v>
      </c>
      <c r="E39" s="69"/>
      <c r="F39" s="47">
        <v>0</v>
      </c>
      <c r="G39" s="47">
        <v>0</v>
      </c>
      <c r="H39" s="42">
        <f t="shared" si="0"/>
        <v>0</v>
      </c>
      <c r="I39" s="47">
        <v>0</v>
      </c>
      <c r="J39" s="47">
        <v>0</v>
      </c>
      <c r="K39" s="47">
        <v>0</v>
      </c>
      <c r="L39" s="47">
        <v>0</v>
      </c>
      <c r="M39" s="47">
        <f t="shared" si="1"/>
        <v>0</v>
      </c>
    </row>
    <row r="40" spans="1:13">
      <c r="A40" s="25">
        <v>34</v>
      </c>
      <c r="B40" s="19" t="s">
        <v>134</v>
      </c>
      <c r="C40" s="19"/>
      <c r="D40" s="23">
        <v>6</v>
      </c>
      <c r="E40" s="66"/>
      <c r="F40" s="47">
        <v>0</v>
      </c>
      <c r="G40" s="47">
        <v>0</v>
      </c>
      <c r="H40" s="42">
        <f t="shared" si="0"/>
        <v>0</v>
      </c>
      <c r="I40" s="47">
        <v>0</v>
      </c>
      <c r="J40" s="47">
        <v>0</v>
      </c>
      <c r="K40" s="47">
        <v>0</v>
      </c>
      <c r="L40" s="47">
        <v>0</v>
      </c>
      <c r="M40" s="47">
        <f t="shared" si="1"/>
        <v>0</v>
      </c>
    </row>
    <row r="41" spans="1:13">
      <c r="A41" s="25">
        <v>35</v>
      </c>
      <c r="B41" s="19" t="s">
        <v>136</v>
      </c>
      <c r="C41" s="19"/>
      <c r="D41" s="25">
        <v>3</v>
      </c>
      <c r="E41" s="44"/>
      <c r="F41" s="47">
        <v>0</v>
      </c>
      <c r="G41" s="47">
        <v>0</v>
      </c>
      <c r="H41" s="42">
        <f t="shared" si="0"/>
        <v>0</v>
      </c>
      <c r="I41" s="47">
        <v>0</v>
      </c>
      <c r="J41" s="47">
        <v>0</v>
      </c>
      <c r="K41" s="47">
        <v>0</v>
      </c>
      <c r="L41" s="47">
        <v>0</v>
      </c>
      <c r="M41" s="47">
        <f t="shared" si="1"/>
        <v>0</v>
      </c>
    </row>
    <row r="42" spans="1:13">
      <c r="A42" s="25">
        <v>36</v>
      </c>
      <c r="B42" s="39" t="s">
        <v>34</v>
      </c>
      <c r="C42" s="39"/>
      <c r="D42" s="40">
        <v>5</v>
      </c>
      <c r="E42" s="70"/>
      <c r="F42" s="47">
        <v>0</v>
      </c>
      <c r="G42" s="47">
        <v>0</v>
      </c>
      <c r="H42" s="42">
        <f t="shared" si="0"/>
        <v>0</v>
      </c>
      <c r="I42" s="47">
        <v>0</v>
      </c>
      <c r="J42" s="47">
        <v>0</v>
      </c>
      <c r="K42" s="47">
        <v>0</v>
      </c>
      <c r="L42" s="47">
        <v>0</v>
      </c>
      <c r="M42" s="47">
        <f t="shared" si="1"/>
        <v>0</v>
      </c>
    </row>
    <row r="43" spans="1:13">
      <c r="A43" s="25">
        <v>37</v>
      </c>
      <c r="B43" s="18" t="s">
        <v>151</v>
      </c>
      <c r="C43" s="18"/>
      <c r="D43" s="23">
        <v>1</v>
      </c>
      <c r="E43" s="66"/>
      <c r="F43" s="47">
        <v>0</v>
      </c>
      <c r="G43" s="47">
        <v>0</v>
      </c>
      <c r="H43" s="42">
        <f t="shared" si="0"/>
        <v>0</v>
      </c>
      <c r="I43" s="47">
        <v>0</v>
      </c>
      <c r="J43" s="47">
        <v>0</v>
      </c>
      <c r="K43" s="47">
        <v>0</v>
      </c>
      <c r="L43" s="47">
        <v>0</v>
      </c>
      <c r="M43" s="47">
        <f t="shared" si="1"/>
        <v>0</v>
      </c>
    </row>
    <row r="44" spans="1:13">
      <c r="A44" s="25">
        <v>38</v>
      </c>
      <c r="B44" s="19" t="s">
        <v>135</v>
      </c>
      <c r="C44" s="19"/>
      <c r="D44" s="23">
        <v>3</v>
      </c>
      <c r="E44" s="66"/>
      <c r="F44" s="47">
        <v>0</v>
      </c>
      <c r="G44" s="47">
        <v>0</v>
      </c>
      <c r="H44" s="42">
        <f t="shared" si="0"/>
        <v>0</v>
      </c>
      <c r="I44" s="47">
        <v>0</v>
      </c>
      <c r="J44" s="47">
        <v>0</v>
      </c>
      <c r="K44" s="47">
        <v>0</v>
      </c>
      <c r="L44" s="47">
        <v>0</v>
      </c>
      <c r="M44" s="47">
        <f t="shared" si="1"/>
        <v>0</v>
      </c>
    </row>
    <row r="45" spans="1:13">
      <c r="A45" s="25">
        <v>39</v>
      </c>
      <c r="B45" s="18" t="s">
        <v>93</v>
      </c>
      <c r="C45" s="18"/>
      <c r="D45" s="22">
        <v>1</v>
      </c>
      <c r="E45" s="65"/>
      <c r="F45" s="47">
        <v>0</v>
      </c>
      <c r="G45" s="47">
        <v>0</v>
      </c>
      <c r="H45" s="42">
        <f t="shared" si="0"/>
        <v>0</v>
      </c>
      <c r="I45" s="47">
        <v>0</v>
      </c>
      <c r="J45" s="47">
        <v>0</v>
      </c>
      <c r="K45" s="47">
        <v>0</v>
      </c>
      <c r="L45" s="47">
        <v>0</v>
      </c>
      <c r="M45" s="47">
        <f t="shared" si="1"/>
        <v>0</v>
      </c>
    </row>
    <row r="46" spans="1:13">
      <c r="A46" s="25">
        <v>40</v>
      </c>
      <c r="B46" s="18" t="s">
        <v>21</v>
      </c>
      <c r="C46" s="18"/>
      <c r="D46" s="24">
        <v>3</v>
      </c>
      <c r="E46" s="68"/>
      <c r="F46" s="47">
        <v>0</v>
      </c>
      <c r="G46" s="47">
        <v>0</v>
      </c>
      <c r="H46" s="42">
        <f t="shared" si="0"/>
        <v>0</v>
      </c>
      <c r="I46" s="47">
        <v>0</v>
      </c>
      <c r="J46" s="47">
        <v>0</v>
      </c>
      <c r="K46" s="47">
        <v>0</v>
      </c>
      <c r="L46" s="47">
        <v>0</v>
      </c>
      <c r="M46" s="47">
        <f t="shared" si="1"/>
        <v>0</v>
      </c>
    </row>
    <row r="47" spans="1:13">
      <c r="A47" s="25">
        <v>41</v>
      </c>
      <c r="B47" s="18" t="s">
        <v>158</v>
      </c>
      <c r="C47" s="18"/>
      <c r="D47" s="25">
        <v>1</v>
      </c>
      <c r="E47" s="44"/>
      <c r="F47" s="47">
        <v>0</v>
      </c>
      <c r="G47" s="47">
        <v>0</v>
      </c>
      <c r="H47" s="42">
        <f t="shared" si="0"/>
        <v>0</v>
      </c>
      <c r="I47" s="47">
        <v>0</v>
      </c>
      <c r="J47" s="47">
        <v>0</v>
      </c>
      <c r="K47" s="47">
        <v>0</v>
      </c>
      <c r="L47" s="47">
        <v>0</v>
      </c>
      <c r="M47" s="47">
        <f t="shared" si="1"/>
        <v>0</v>
      </c>
    </row>
    <row r="48" spans="1:13">
      <c r="A48" s="25">
        <v>42</v>
      </c>
      <c r="B48" s="18" t="s">
        <v>29</v>
      </c>
      <c r="C48" s="18"/>
      <c r="D48" s="25">
        <v>3</v>
      </c>
      <c r="E48" s="44"/>
      <c r="F48" s="47">
        <v>0</v>
      </c>
      <c r="G48" s="47">
        <v>0</v>
      </c>
      <c r="H48" s="42">
        <f t="shared" si="0"/>
        <v>0</v>
      </c>
      <c r="I48" s="47">
        <v>0</v>
      </c>
      <c r="J48" s="47">
        <v>0</v>
      </c>
      <c r="K48" s="47">
        <v>0</v>
      </c>
      <c r="L48" s="47">
        <v>0</v>
      </c>
      <c r="M48" s="47">
        <f t="shared" si="1"/>
        <v>0</v>
      </c>
    </row>
    <row r="49" spans="1:13">
      <c r="A49" s="25">
        <v>43</v>
      </c>
      <c r="B49" s="19" t="s">
        <v>86</v>
      </c>
      <c r="C49" s="19"/>
      <c r="D49" s="23">
        <v>3</v>
      </c>
      <c r="E49" s="66"/>
      <c r="F49" s="47">
        <v>0</v>
      </c>
      <c r="G49" s="47">
        <v>0</v>
      </c>
      <c r="H49" s="42">
        <f t="shared" si="0"/>
        <v>0</v>
      </c>
      <c r="I49" s="47">
        <v>0</v>
      </c>
      <c r="J49" s="47">
        <v>0</v>
      </c>
      <c r="K49" s="47">
        <v>0</v>
      </c>
      <c r="L49" s="47">
        <v>0</v>
      </c>
      <c r="M49" s="47">
        <f t="shared" si="1"/>
        <v>0</v>
      </c>
    </row>
    <row r="50" spans="1:13">
      <c r="A50" s="25">
        <v>44</v>
      </c>
      <c r="B50" s="18" t="s">
        <v>90</v>
      </c>
      <c r="C50" s="18"/>
      <c r="D50" s="22">
        <v>1</v>
      </c>
      <c r="E50" s="65"/>
      <c r="F50" s="47">
        <v>0</v>
      </c>
      <c r="G50" s="47">
        <v>0</v>
      </c>
      <c r="H50" s="42">
        <f t="shared" si="0"/>
        <v>0</v>
      </c>
      <c r="I50" s="47">
        <v>0</v>
      </c>
      <c r="J50" s="47">
        <v>0</v>
      </c>
      <c r="K50" s="47">
        <v>0</v>
      </c>
      <c r="L50" s="47">
        <v>0</v>
      </c>
      <c r="M50" s="47">
        <f t="shared" si="1"/>
        <v>0</v>
      </c>
    </row>
    <row r="51" spans="1:13">
      <c r="A51" s="25">
        <v>45</v>
      </c>
      <c r="B51" s="18" t="s">
        <v>56</v>
      </c>
      <c r="C51" s="18"/>
      <c r="D51" s="24">
        <v>1</v>
      </c>
      <c r="E51" s="68"/>
      <c r="F51" s="47">
        <v>0</v>
      </c>
      <c r="G51" s="47">
        <v>0</v>
      </c>
      <c r="H51" s="42">
        <f t="shared" si="0"/>
        <v>0</v>
      </c>
      <c r="I51" s="47">
        <v>0</v>
      </c>
      <c r="J51" s="47">
        <v>0</v>
      </c>
      <c r="K51" s="47">
        <v>0</v>
      </c>
      <c r="L51" s="47">
        <v>0</v>
      </c>
      <c r="M51" s="47">
        <f t="shared" si="1"/>
        <v>0</v>
      </c>
    </row>
    <row r="52" spans="1:13">
      <c r="A52" s="25">
        <v>46</v>
      </c>
      <c r="B52" s="18" t="s">
        <v>94</v>
      </c>
      <c r="C52" s="18"/>
      <c r="D52" s="22">
        <v>1</v>
      </c>
      <c r="E52" s="65"/>
      <c r="F52" s="47">
        <v>0</v>
      </c>
      <c r="G52" s="47">
        <v>0</v>
      </c>
      <c r="H52" s="42">
        <f t="shared" si="0"/>
        <v>0</v>
      </c>
      <c r="I52" s="47">
        <v>0</v>
      </c>
      <c r="J52" s="47">
        <v>0</v>
      </c>
      <c r="K52" s="47">
        <v>0</v>
      </c>
      <c r="L52" s="47">
        <v>0</v>
      </c>
      <c r="M52" s="47">
        <f t="shared" si="1"/>
        <v>0</v>
      </c>
    </row>
    <row r="53" spans="1:13">
      <c r="A53" s="25">
        <v>47</v>
      </c>
      <c r="B53" s="20" t="s">
        <v>127</v>
      </c>
      <c r="C53" s="21"/>
      <c r="D53" s="25">
        <v>1</v>
      </c>
      <c r="E53" s="44"/>
      <c r="F53" s="47">
        <v>0</v>
      </c>
      <c r="G53" s="47">
        <v>0</v>
      </c>
      <c r="H53" s="42">
        <f t="shared" si="0"/>
        <v>0</v>
      </c>
      <c r="I53" s="47">
        <v>0</v>
      </c>
      <c r="J53" s="47">
        <v>0</v>
      </c>
      <c r="K53" s="47">
        <v>0</v>
      </c>
      <c r="L53" s="47">
        <v>0</v>
      </c>
      <c r="M53" s="47">
        <f t="shared" si="1"/>
        <v>0</v>
      </c>
    </row>
    <row r="57" spans="1:13" ht="15.75" thickBot="1">
      <c r="F57" s="121"/>
      <c r="G57" s="121"/>
      <c r="H57" s="121"/>
      <c r="I57" s="15"/>
    </row>
    <row r="58" spans="1:13">
      <c r="F58" s="15" t="s">
        <v>214</v>
      </c>
      <c r="G58" s="15"/>
      <c r="H58" s="15"/>
      <c r="I58" s="15"/>
    </row>
    <row r="59" spans="1:13">
      <c r="F59" s="15" t="s">
        <v>215</v>
      </c>
      <c r="G59" s="15"/>
      <c r="H59" s="15"/>
      <c r="I59" s="15"/>
    </row>
    <row r="60" spans="1:13">
      <c r="F60" s="15"/>
      <c r="G60" s="15"/>
      <c r="H60" s="15"/>
      <c r="I60" s="15"/>
    </row>
  </sheetData>
  <mergeCells count="3">
    <mergeCell ref="O13:O19"/>
    <mergeCell ref="C4:M4"/>
    <mergeCell ref="C5:M5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C19" sqref="C19"/>
    </sheetView>
  </sheetViews>
  <sheetFormatPr baseColWidth="10" defaultRowHeight="15"/>
  <cols>
    <col min="1" max="1" width="21.28515625" bestFit="1" customWidth="1"/>
    <col min="15" max="15" width="12.7109375" bestFit="1" customWidth="1"/>
  </cols>
  <sheetData>
    <row r="1" spans="1:14" s="15" customFormat="1"/>
    <row r="2" spans="1:14" s="15" customFormat="1"/>
    <row r="3" spans="1:14" s="15" customFormat="1"/>
    <row r="4" spans="1:14" s="15" customFormat="1" ht="21">
      <c r="C4" s="125" t="s">
        <v>212</v>
      </c>
      <c r="D4" s="125"/>
      <c r="E4" s="125"/>
      <c r="F4" s="125"/>
      <c r="G4" s="125"/>
      <c r="H4" s="125"/>
      <c r="I4" s="125"/>
      <c r="J4" s="125"/>
      <c r="K4" s="125"/>
      <c r="L4" s="102"/>
      <c r="M4" s="102"/>
    </row>
    <row r="5" spans="1:14" s="15" customFormat="1" ht="21.75" thickBot="1">
      <c r="C5" s="125" t="s">
        <v>218</v>
      </c>
      <c r="D5" s="125"/>
      <c r="E5" s="125"/>
      <c r="F5" s="125"/>
      <c r="G5" s="125"/>
      <c r="H5" s="125"/>
      <c r="I5" s="125"/>
      <c r="J5" s="125"/>
      <c r="K5" s="125"/>
    </row>
    <row r="6" spans="1:14" ht="26.25" thickTop="1">
      <c r="A6" s="104" t="s">
        <v>0</v>
      </c>
      <c r="B6" s="104" t="s">
        <v>1</v>
      </c>
      <c r="C6" s="105" t="s">
        <v>163</v>
      </c>
      <c r="D6" s="106" t="s">
        <v>2</v>
      </c>
      <c r="E6" s="107" t="s">
        <v>3</v>
      </c>
      <c r="F6" s="106" t="s">
        <v>4</v>
      </c>
      <c r="G6" s="106" t="s">
        <v>5</v>
      </c>
      <c r="H6" s="108" t="s">
        <v>6</v>
      </c>
      <c r="I6" s="106" t="s">
        <v>7</v>
      </c>
      <c r="J6" s="106" t="s">
        <v>4</v>
      </c>
      <c r="K6" s="106" t="s">
        <v>8</v>
      </c>
      <c r="L6" s="1"/>
    </row>
    <row r="7" spans="1:14" s="5" customFormat="1" ht="12.75">
      <c r="A7" s="91" t="s">
        <v>46</v>
      </c>
      <c r="B7" s="92" t="s">
        <v>47</v>
      </c>
      <c r="C7" s="92">
        <v>1</v>
      </c>
      <c r="D7" s="93">
        <v>0</v>
      </c>
      <c r="E7" s="93">
        <v>0</v>
      </c>
      <c r="F7" s="94">
        <f t="shared" ref="F7:F16" si="0">(D7+E7)*16%</f>
        <v>0</v>
      </c>
      <c r="G7" s="93">
        <v>0</v>
      </c>
      <c r="H7" s="94">
        <v>0</v>
      </c>
      <c r="I7" s="93">
        <v>0</v>
      </c>
      <c r="J7" s="93">
        <f t="shared" ref="J7:J16" si="1">I7*16%</f>
        <v>0</v>
      </c>
      <c r="K7" s="94">
        <f t="shared" ref="K7:K16" si="2">ROUND(D7+E7+F7+G7-F23-H7+I7+J7,0)</f>
        <v>0</v>
      </c>
      <c r="L7" s="2"/>
      <c r="M7" s="4"/>
      <c r="N7" s="2"/>
    </row>
    <row r="8" spans="1:14" s="3" customFormat="1">
      <c r="A8" s="95" t="s">
        <v>51</v>
      </c>
      <c r="B8" s="10" t="s">
        <v>52</v>
      </c>
      <c r="C8" s="10">
        <v>1</v>
      </c>
      <c r="D8" s="93">
        <v>0</v>
      </c>
      <c r="E8" s="93">
        <v>0</v>
      </c>
      <c r="F8" s="94">
        <f t="shared" si="0"/>
        <v>0</v>
      </c>
      <c r="G8" s="93">
        <v>0</v>
      </c>
      <c r="H8" s="94">
        <v>0</v>
      </c>
      <c r="I8" s="93">
        <v>0</v>
      </c>
      <c r="J8" s="93">
        <f t="shared" si="1"/>
        <v>0</v>
      </c>
      <c r="K8" s="94">
        <f t="shared" si="2"/>
        <v>0</v>
      </c>
      <c r="L8" s="4"/>
    </row>
    <row r="9" spans="1:14" s="4" customFormat="1" ht="12.75">
      <c r="A9" s="10" t="s">
        <v>59</v>
      </c>
      <c r="B9" s="10" t="s">
        <v>60</v>
      </c>
      <c r="C9" s="10">
        <v>1</v>
      </c>
      <c r="D9" s="93">
        <v>0</v>
      </c>
      <c r="E9" s="93">
        <v>0</v>
      </c>
      <c r="F9" s="94">
        <f t="shared" si="0"/>
        <v>0</v>
      </c>
      <c r="G9" s="93">
        <v>0</v>
      </c>
      <c r="H9" s="94">
        <v>0</v>
      </c>
      <c r="I9" s="93">
        <v>0</v>
      </c>
      <c r="J9" s="93">
        <f t="shared" si="1"/>
        <v>0</v>
      </c>
      <c r="K9" s="94">
        <f t="shared" si="2"/>
        <v>0</v>
      </c>
      <c r="L9" s="2"/>
    </row>
    <row r="10" spans="1:14" s="12" customFormat="1">
      <c r="A10" s="13" t="s">
        <v>62</v>
      </c>
      <c r="B10" s="13" t="s">
        <v>47</v>
      </c>
      <c r="C10" s="13">
        <v>1</v>
      </c>
      <c r="D10" s="93">
        <v>0</v>
      </c>
      <c r="E10" s="93">
        <v>0</v>
      </c>
      <c r="F10" s="94">
        <f t="shared" si="0"/>
        <v>0</v>
      </c>
      <c r="G10" s="93">
        <v>0</v>
      </c>
      <c r="H10" s="94">
        <v>0</v>
      </c>
      <c r="I10" s="93">
        <v>0</v>
      </c>
      <c r="J10" s="93">
        <f t="shared" si="1"/>
        <v>0</v>
      </c>
      <c r="K10" s="94">
        <f t="shared" si="2"/>
        <v>0</v>
      </c>
      <c r="L10" s="14"/>
    </row>
    <row r="11" spans="1:14" s="6" customFormat="1" ht="12.75">
      <c r="A11" s="7" t="s">
        <v>77</v>
      </c>
      <c r="B11" s="7" t="s">
        <v>60</v>
      </c>
      <c r="C11" s="7">
        <v>1</v>
      </c>
      <c r="D11" s="93">
        <v>0</v>
      </c>
      <c r="E11" s="93">
        <v>0</v>
      </c>
      <c r="F11" s="94">
        <f t="shared" si="0"/>
        <v>0</v>
      </c>
      <c r="G11" s="93">
        <v>0</v>
      </c>
      <c r="H11" s="94">
        <v>0</v>
      </c>
      <c r="I11" s="93">
        <v>0</v>
      </c>
      <c r="J11" s="93">
        <f t="shared" si="1"/>
        <v>0</v>
      </c>
      <c r="K11" s="94">
        <f t="shared" si="2"/>
        <v>0</v>
      </c>
      <c r="L11" s="8"/>
    </row>
    <row r="12" spans="1:14" s="6" customFormat="1">
      <c r="A12" s="13" t="s">
        <v>81</v>
      </c>
      <c r="B12" s="13" t="s">
        <v>80</v>
      </c>
      <c r="C12" s="13">
        <v>1</v>
      </c>
      <c r="D12" s="93">
        <v>0</v>
      </c>
      <c r="E12" s="93">
        <v>0</v>
      </c>
      <c r="F12" s="94">
        <f t="shared" si="0"/>
        <v>0</v>
      </c>
      <c r="G12" s="93">
        <v>0</v>
      </c>
      <c r="H12" s="94">
        <v>0</v>
      </c>
      <c r="I12" s="93">
        <v>0</v>
      </c>
      <c r="J12" s="93">
        <f t="shared" si="1"/>
        <v>0</v>
      </c>
      <c r="K12" s="94">
        <f t="shared" si="2"/>
        <v>0</v>
      </c>
      <c r="L12" s="9"/>
      <c r="M12" s="3"/>
      <c r="N12" s="3"/>
    </row>
    <row r="13" spans="1:14" s="3" customFormat="1">
      <c r="A13" s="13" t="s">
        <v>79</v>
      </c>
      <c r="B13" s="13" t="s">
        <v>80</v>
      </c>
      <c r="C13" s="13">
        <v>1</v>
      </c>
      <c r="D13" s="93">
        <v>0</v>
      </c>
      <c r="E13" s="93">
        <v>0</v>
      </c>
      <c r="F13" s="94">
        <f t="shared" si="0"/>
        <v>0</v>
      </c>
      <c r="G13" s="93">
        <v>0</v>
      </c>
      <c r="H13" s="94">
        <v>0</v>
      </c>
      <c r="I13" s="93">
        <v>0</v>
      </c>
      <c r="J13" s="93">
        <f t="shared" si="1"/>
        <v>0</v>
      </c>
      <c r="K13" s="94">
        <f t="shared" si="2"/>
        <v>0</v>
      </c>
      <c r="L13" s="9"/>
    </row>
    <row r="14" spans="1:14" s="3" customFormat="1">
      <c r="A14" s="13" t="s">
        <v>81</v>
      </c>
      <c r="B14" s="13" t="s">
        <v>80</v>
      </c>
      <c r="C14" s="13">
        <v>1</v>
      </c>
      <c r="D14" s="93">
        <v>0</v>
      </c>
      <c r="E14" s="93">
        <v>0</v>
      </c>
      <c r="F14" s="94">
        <f t="shared" si="0"/>
        <v>0</v>
      </c>
      <c r="G14" s="93">
        <v>0</v>
      </c>
      <c r="H14" s="94">
        <v>0</v>
      </c>
      <c r="I14" s="93">
        <v>0</v>
      </c>
      <c r="J14" s="93">
        <f t="shared" si="1"/>
        <v>0</v>
      </c>
      <c r="K14" s="94">
        <f t="shared" si="2"/>
        <v>0</v>
      </c>
      <c r="L14" s="9"/>
    </row>
    <row r="15" spans="1:14" s="11" customFormat="1" ht="12.75">
      <c r="A15" s="13" t="s">
        <v>153</v>
      </c>
      <c r="B15" s="13" t="s">
        <v>60</v>
      </c>
      <c r="C15" s="13">
        <v>1</v>
      </c>
      <c r="D15" s="93">
        <v>0</v>
      </c>
      <c r="E15" s="93">
        <v>0</v>
      </c>
      <c r="F15" s="94">
        <f t="shared" si="0"/>
        <v>0</v>
      </c>
      <c r="G15" s="93">
        <v>0</v>
      </c>
      <c r="H15" s="94">
        <v>0</v>
      </c>
      <c r="I15" s="93">
        <v>0</v>
      </c>
      <c r="J15" s="93">
        <f t="shared" si="1"/>
        <v>0</v>
      </c>
      <c r="K15" s="94">
        <f t="shared" si="2"/>
        <v>0</v>
      </c>
      <c r="L15" s="17"/>
    </row>
    <row r="16" spans="1:14">
      <c r="A16" s="13" t="s">
        <v>171</v>
      </c>
      <c r="B16" s="13" t="s">
        <v>52</v>
      </c>
      <c r="C16" s="13">
        <v>1</v>
      </c>
      <c r="D16" s="93">
        <v>0</v>
      </c>
      <c r="E16" s="93">
        <v>0</v>
      </c>
      <c r="F16" s="94">
        <f t="shared" si="0"/>
        <v>0</v>
      </c>
      <c r="G16" s="93">
        <v>0</v>
      </c>
      <c r="H16" s="94">
        <v>0</v>
      </c>
      <c r="I16" s="93">
        <v>0</v>
      </c>
      <c r="J16" s="93">
        <f t="shared" si="1"/>
        <v>0</v>
      </c>
      <c r="K16" s="94">
        <f t="shared" si="2"/>
        <v>0</v>
      </c>
    </row>
    <row r="20" spans="4:7" ht="15.75" thickBot="1">
      <c r="D20" s="121"/>
      <c r="E20" s="121"/>
      <c r="F20" s="121"/>
      <c r="G20" s="15"/>
    </row>
    <row r="21" spans="4:7">
      <c r="D21" s="15" t="s">
        <v>214</v>
      </c>
      <c r="E21" s="15"/>
      <c r="F21" s="15"/>
      <c r="G21" s="15"/>
    </row>
    <row r="22" spans="4:7">
      <c r="D22" s="15" t="s">
        <v>215</v>
      </c>
      <c r="E22" s="15"/>
      <c r="F22" s="15"/>
      <c r="G22" s="15"/>
    </row>
    <row r="23" spans="4:7">
      <c r="D23" s="15"/>
      <c r="E23" s="15"/>
      <c r="F23" s="15"/>
      <c r="G23" s="15"/>
    </row>
  </sheetData>
  <mergeCells count="2">
    <mergeCell ref="C4:K4"/>
    <mergeCell ref="C5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45"/>
  <sheetViews>
    <sheetView workbookViewId="0">
      <selection activeCell="D10" sqref="D10"/>
    </sheetView>
  </sheetViews>
  <sheetFormatPr baseColWidth="10" defaultRowHeight="15"/>
  <cols>
    <col min="2" max="2" width="33" style="97" customWidth="1"/>
  </cols>
  <sheetData>
    <row r="1" spans="2:13" s="15" customFormat="1"/>
    <row r="2" spans="2:13" s="15" customFormat="1"/>
    <row r="3" spans="2:13" s="15" customFormat="1"/>
    <row r="4" spans="2:13" s="15" customFormat="1" ht="18.75">
      <c r="B4" s="129" t="s">
        <v>213</v>
      </c>
      <c r="C4" s="129"/>
      <c r="D4" s="129"/>
      <c r="E4" s="102"/>
      <c r="F4" s="102"/>
      <c r="G4" s="102"/>
      <c r="H4" s="102"/>
      <c r="I4" s="102"/>
      <c r="J4" s="102"/>
      <c r="K4" s="102"/>
      <c r="L4" s="102"/>
      <c r="M4" s="102"/>
    </row>
    <row r="5" spans="2:13" s="15" customFormat="1" ht="18.75">
      <c r="B5" s="129" t="s">
        <v>219</v>
      </c>
      <c r="C5" s="129"/>
      <c r="D5" s="129"/>
    </row>
    <row r="6" spans="2:13">
      <c r="B6" s="103" t="s">
        <v>211</v>
      </c>
    </row>
    <row r="7" spans="2:13">
      <c r="B7" s="98" t="s">
        <v>196</v>
      </c>
    </row>
    <row r="8" spans="2:13">
      <c r="B8" s="98" t="s">
        <v>197</v>
      </c>
    </row>
    <row r="9" spans="2:13">
      <c r="B9" s="98" t="s">
        <v>187</v>
      </c>
    </row>
    <row r="10" spans="2:13">
      <c r="B10" s="100" t="s">
        <v>193</v>
      </c>
    </row>
    <row r="11" spans="2:13">
      <c r="B11" s="98" t="s">
        <v>198</v>
      </c>
    </row>
    <row r="12" spans="2:13">
      <c r="B12" s="98" t="s">
        <v>174</v>
      </c>
    </row>
    <row r="13" spans="2:13">
      <c r="B13" s="98" t="s">
        <v>210</v>
      </c>
    </row>
    <row r="14" spans="2:13">
      <c r="B14" s="99" t="s">
        <v>207</v>
      </c>
    </row>
    <row r="15" spans="2:13">
      <c r="B15" s="53" t="s">
        <v>186</v>
      </c>
    </row>
    <row r="16" spans="2:13">
      <c r="B16" s="98" t="s">
        <v>180</v>
      </c>
    </row>
    <row r="17" spans="2:2">
      <c r="B17" s="98" t="s">
        <v>181</v>
      </c>
    </row>
    <row r="18" spans="2:2">
      <c r="B18" s="98" t="s">
        <v>199</v>
      </c>
    </row>
    <row r="19" spans="2:2">
      <c r="B19" s="53" t="s">
        <v>209</v>
      </c>
    </row>
    <row r="20" spans="2:2">
      <c r="B20" s="100" t="s">
        <v>191</v>
      </c>
    </row>
    <row r="21" spans="2:2">
      <c r="B21" s="53" t="s">
        <v>195</v>
      </c>
    </row>
    <row r="22" spans="2:2">
      <c r="B22" s="99" t="s">
        <v>205</v>
      </c>
    </row>
    <row r="23" spans="2:2">
      <c r="B23" s="98" t="s">
        <v>192</v>
      </c>
    </row>
    <row r="24" spans="2:2">
      <c r="B24" s="98" t="s">
        <v>172</v>
      </c>
    </row>
    <row r="25" spans="2:2">
      <c r="B25" s="98" t="s">
        <v>173</v>
      </c>
    </row>
    <row r="26" spans="2:2">
      <c r="B26" s="98" t="s">
        <v>185</v>
      </c>
    </row>
    <row r="27" spans="2:2">
      <c r="B27" s="98" t="s">
        <v>200</v>
      </c>
    </row>
    <row r="28" spans="2:2">
      <c r="B28" s="101" t="s">
        <v>188</v>
      </c>
    </row>
    <row r="29" spans="2:2">
      <c r="B29" s="98" t="s">
        <v>208</v>
      </c>
    </row>
    <row r="30" spans="2:2">
      <c r="B30" s="100" t="s">
        <v>190</v>
      </c>
    </row>
    <row r="31" spans="2:2">
      <c r="B31" s="100" t="s">
        <v>194</v>
      </c>
    </row>
    <row r="32" spans="2:2">
      <c r="B32" s="98" t="s">
        <v>179</v>
      </c>
    </row>
    <row r="33" spans="2:2">
      <c r="B33" s="98" t="s">
        <v>177</v>
      </c>
    </row>
    <row r="34" spans="2:2">
      <c r="B34" s="99" t="s">
        <v>189</v>
      </c>
    </row>
    <row r="35" spans="2:2">
      <c r="B35" s="98" t="s">
        <v>176</v>
      </c>
    </row>
    <row r="36" spans="2:2">
      <c r="B36" s="98" t="s">
        <v>201</v>
      </c>
    </row>
    <row r="37" spans="2:2">
      <c r="B37" s="98" t="s">
        <v>182</v>
      </c>
    </row>
    <row r="38" spans="2:2">
      <c r="B38" s="98" t="s">
        <v>178</v>
      </c>
    </row>
    <row r="39" spans="2:2">
      <c r="B39" s="98" t="s">
        <v>202</v>
      </c>
    </row>
    <row r="40" spans="2:2">
      <c r="B40" s="98" t="s">
        <v>206</v>
      </c>
    </row>
    <row r="41" spans="2:2">
      <c r="B41" s="98" t="s">
        <v>203</v>
      </c>
    </row>
    <row r="42" spans="2:2">
      <c r="B42" s="98" t="s">
        <v>184</v>
      </c>
    </row>
    <row r="43" spans="2:2">
      <c r="B43" s="98" t="s">
        <v>204</v>
      </c>
    </row>
    <row r="44" spans="2:2">
      <c r="B44" s="98" t="s">
        <v>175</v>
      </c>
    </row>
    <row r="45" spans="2:2">
      <c r="B45" s="98" t="s">
        <v>183</v>
      </c>
    </row>
  </sheetData>
  <sortState ref="B5:B536">
    <sortCondition ref="B5"/>
  </sortState>
  <mergeCells count="2">
    <mergeCell ref="B4:D4"/>
    <mergeCell ref="B5:D5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ANEXO # 4 IDA Y REGRESO</vt:lpstr>
      <vt:lpstr>ANEXO # 4 UN DESTINO</vt:lpstr>
      <vt:lpstr>INTERNACIONALES</vt:lpstr>
      <vt:lpstr>CONVENCIONES DESTINOS</vt:lpstr>
      <vt:lpstr>'CONVENCIONES DESTINOS'!Área_de_impresión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PINZON</dc:creator>
  <cp:lastModifiedBy>cmoya</cp:lastModifiedBy>
  <cp:lastPrinted>2011-03-17T13:26:35Z</cp:lastPrinted>
  <dcterms:created xsi:type="dcterms:W3CDTF">2010-11-24T13:49:19Z</dcterms:created>
  <dcterms:modified xsi:type="dcterms:W3CDTF">2011-03-25T16:55:39Z</dcterms:modified>
</cp:coreProperties>
</file>