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en Duarte\Documents\Procesos-2015\Convocatoria publica\CP-011-2015 Logistica (2)\Pliegos Definitivos\"/>
    </mc:Choice>
  </mc:AlternateContent>
  <bookViews>
    <workbookView xWindow="240" yWindow="60" windowWidth="18855" windowHeight="11505" tabRatio="815" activeTab="3"/>
  </bookViews>
  <sheets>
    <sheet name="INSTRUCCIONES" sheetId="28" r:id="rId1"/>
    <sheet name="FORMATO ECONOMICO" sheetId="14" r:id="rId2"/>
    <sheet name="PRUEBAS ICFES" sheetId="30" r:id="rId3"/>
    <sheet name="SABER 3579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______i1" localSheetId="2">#REF!</definedName>
    <definedName name="______________________i1">#REF!</definedName>
    <definedName name="_____________________i1" localSheetId="2">#REF!</definedName>
    <definedName name="_____________________i1">#REF!</definedName>
    <definedName name="____________________i1" localSheetId="2">#REF!</definedName>
    <definedName name="____________________i1">#REF!</definedName>
    <definedName name="___________________i1" localSheetId="2">#REF!</definedName>
    <definedName name="___________________i1">#REF!</definedName>
    <definedName name="__________________i1" localSheetId="2">#REF!</definedName>
    <definedName name="__________________i1">#REF!</definedName>
    <definedName name="_________________i1" localSheetId="2">#REF!</definedName>
    <definedName name="_________________i1">#REF!</definedName>
    <definedName name="________________i1" localSheetId="2">#REF!</definedName>
    <definedName name="________________i1">#REF!</definedName>
    <definedName name="_______________i1" localSheetId="2">#REF!</definedName>
    <definedName name="_______________i1">#REF!</definedName>
    <definedName name="______________i1" localSheetId="2">#REF!</definedName>
    <definedName name="______________i1">#REF!</definedName>
    <definedName name="_____________i1" localSheetId="2">#REF!</definedName>
    <definedName name="_____________i1">#REF!</definedName>
    <definedName name="____________i1" localSheetId="2">#REF!</definedName>
    <definedName name="____________i1">#REF!</definedName>
    <definedName name="___________i1" localSheetId="2">#REF!</definedName>
    <definedName name="___________i1">#REF!</definedName>
    <definedName name="__________i1" localSheetId="2">#REF!</definedName>
    <definedName name="__________i1">#REF!</definedName>
    <definedName name="_________i1" localSheetId="2">#REF!</definedName>
    <definedName name="_________i1">#REF!</definedName>
    <definedName name="_________MA2" localSheetId="2">#REF!</definedName>
    <definedName name="_________MA2">#REF!</definedName>
    <definedName name="________i1" localSheetId="2">#REF!</definedName>
    <definedName name="________i1">#REF!</definedName>
    <definedName name="________MA2" localSheetId="2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 localSheetId="2">#REF!</definedName>
    <definedName name="_______i1">#REF!</definedName>
    <definedName name="_______MA2" localSheetId="2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 localSheetId="2">#REF!</definedName>
    <definedName name="______i1">#REF!</definedName>
    <definedName name="______INF1" localSheetId="2">#REF!</definedName>
    <definedName name="______INF1">#REF!</definedName>
    <definedName name="______MA2" localSheetId="2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 localSheetId="2">#REF!</definedName>
    <definedName name="_____i1">#REF!</definedName>
    <definedName name="_____MA2" localSheetId="2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 localSheetId="2">#REF!</definedName>
    <definedName name="____i1">#REF!</definedName>
    <definedName name="____MA2" localSheetId="2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 localSheetId="2">#REF!</definedName>
    <definedName name="___i1">#REF!</definedName>
    <definedName name="___INF1" localSheetId="2">#REF!</definedName>
    <definedName name="___INF1">#REF!</definedName>
    <definedName name="___MA2" localSheetId="2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 localSheetId="2">#REF!</definedName>
    <definedName name="__EST1">#REF!</definedName>
    <definedName name="__EST10" localSheetId="2">#REF!</definedName>
    <definedName name="__EST10">#REF!</definedName>
    <definedName name="__EST11" localSheetId="2">#REF!</definedName>
    <definedName name="__EST11">#REF!</definedName>
    <definedName name="__EST12" localSheetId="2">#REF!</definedName>
    <definedName name="__EST12">#REF!</definedName>
    <definedName name="__EST13" localSheetId="2">#REF!</definedName>
    <definedName name="__EST13">#REF!</definedName>
    <definedName name="__EST14" localSheetId="2">#REF!</definedName>
    <definedName name="__EST14">#REF!</definedName>
    <definedName name="__EST15" localSheetId="2">#REF!</definedName>
    <definedName name="__EST15">#REF!</definedName>
    <definedName name="__EST16" localSheetId="2">#REF!</definedName>
    <definedName name="__EST16">#REF!</definedName>
    <definedName name="__EST17" localSheetId="2">#REF!</definedName>
    <definedName name="__EST17">#REF!</definedName>
    <definedName name="__EST18" localSheetId="2">#REF!</definedName>
    <definedName name="__EST18">#REF!</definedName>
    <definedName name="__EST19" localSheetId="2">#REF!</definedName>
    <definedName name="__EST19">#REF!</definedName>
    <definedName name="__EST2" localSheetId="2">#REF!</definedName>
    <definedName name="__EST2">#REF!</definedName>
    <definedName name="__EST3" localSheetId="2">#REF!</definedName>
    <definedName name="__EST3">#REF!</definedName>
    <definedName name="__EST4" localSheetId="2">#REF!</definedName>
    <definedName name="__EST4">#REF!</definedName>
    <definedName name="__EST5" localSheetId="2">#REF!</definedName>
    <definedName name="__EST5">#REF!</definedName>
    <definedName name="__EST6" localSheetId="2">#REF!</definedName>
    <definedName name="__EST6">#REF!</definedName>
    <definedName name="__EST7" localSheetId="2">#REF!</definedName>
    <definedName name="__EST7">#REF!</definedName>
    <definedName name="__EST8" localSheetId="2">#REF!</definedName>
    <definedName name="__EST8">#REF!</definedName>
    <definedName name="__EST9" localSheetId="2">#REF!</definedName>
    <definedName name="__EST9">#REF!</definedName>
    <definedName name="__EXC1" localSheetId="2">#REF!</definedName>
    <definedName name="__EXC1">#REF!</definedName>
    <definedName name="__EXC10" localSheetId="2">#REF!</definedName>
    <definedName name="__EXC10">#REF!</definedName>
    <definedName name="__EXC11" localSheetId="2">#REF!</definedName>
    <definedName name="__EXC11">#REF!</definedName>
    <definedName name="__EXC12" localSheetId="2">#REF!</definedName>
    <definedName name="__EXC12">#REF!</definedName>
    <definedName name="__EXC2" localSheetId="2">#REF!</definedName>
    <definedName name="__EXC2">#REF!</definedName>
    <definedName name="__EXC3" localSheetId="2">#REF!</definedName>
    <definedName name="__EXC3">#REF!</definedName>
    <definedName name="__EXC4" localSheetId="2">#REF!</definedName>
    <definedName name="__EXC4">#REF!</definedName>
    <definedName name="__EXC5" localSheetId="2">#REF!</definedName>
    <definedName name="__EXC5">#REF!</definedName>
    <definedName name="__EXC6" localSheetId="2">#REF!</definedName>
    <definedName name="__EXC6">#REF!</definedName>
    <definedName name="__EXC7" localSheetId="2">#REF!</definedName>
    <definedName name="__EXC7">#REF!</definedName>
    <definedName name="__EXC8" localSheetId="2">#REF!</definedName>
    <definedName name="__EXC8">#REF!</definedName>
    <definedName name="__EXC9" localSheetId="2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 localSheetId="2">#REF!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 localSheetId="2">#REF!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 localSheetId="2">#REF!</definedName>
    <definedName name="_EST1">#REF!</definedName>
    <definedName name="_EST10" localSheetId="2">#REF!</definedName>
    <definedName name="_EST10">#REF!</definedName>
    <definedName name="_EST11" localSheetId="2">#REF!</definedName>
    <definedName name="_EST11">#REF!</definedName>
    <definedName name="_EST12" localSheetId="2">#REF!</definedName>
    <definedName name="_EST12">#REF!</definedName>
    <definedName name="_EST13" localSheetId="2">#REF!</definedName>
    <definedName name="_EST13">#REF!</definedName>
    <definedName name="_EST14" localSheetId="2">#REF!</definedName>
    <definedName name="_EST14">#REF!</definedName>
    <definedName name="_EST15" localSheetId="2">#REF!</definedName>
    <definedName name="_EST15">#REF!</definedName>
    <definedName name="_EST16" localSheetId="2">#REF!</definedName>
    <definedName name="_EST16">#REF!</definedName>
    <definedName name="_EST17" localSheetId="2">#REF!</definedName>
    <definedName name="_EST17">#REF!</definedName>
    <definedName name="_EST18" localSheetId="2">#REF!</definedName>
    <definedName name="_EST18">#REF!</definedName>
    <definedName name="_EST19" localSheetId="2">#REF!</definedName>
    <definedName name="_EST19">#REF!</definedName>
    <definedName name="_EST2" localSheetId="2">#REF!</definedName>
    <definedName name="_EST2">#REF!</definedName>
    <definedName name="_EST3" localSheetId="2">#REF!</definedName>
    <definedName name="_EST3">#REF!</definedName>
    <definedName name="_EST4" localSheetId="2">#REF!</definedName>
    <definedName name="_EST4">#REF!</definedName>
    <definedName name="_EST5" localSheetId="2">#REF!</definedName>
    <definedName name="_EST5">#REF!</definedName>
    <definedName name="_EST6" localSheetId="2">#REF!</definedName>
    <definedName name="_EST6">#REF!</definedName>
    <definedName name="_EST7" localSheetId="2">#REF!</definedName>
    <definedName name="_EST7">#REF!</definedName>
    <definedName name="_EST8" localSheetId="2">#REF!</definedName>
    <definedName name="_EST8">#REF!</definedName>
    <definedName name="_EST9" localSheetId="2">#REF!</definedName>
    <definedName name="_EST9">#REF!</definedName>
    <definedName name="_EXC1" localSheetId="2">#REF!</definedName>
    <definedName name="_EXC1">#REF!</definedName>
    <definedName name="_EXC10" localSheetId="2">#REF!</definedName>
    <definedName name="_EXC10">#REF!</definedName>
    <definedName name="_EXC11" localSheetId="2">#REF!</definedName>
    <definedName name="_EXC11">#REF!</definedName>
    <definedName name="_EXC12" localSheetId="2">#REF!</definedName>
    <definedName name="_EXC12">#REF!</definedName>
    <definedName name="_EXC2" localSheetId="2">#REF!</definedName>
    <definedName name="_EXC2">#REF!</definedName>
    <definedName name="_EXC3" localSheetId="2">#REF!</definedName>
    <definedName name="_EXC3">#REF!</definedName>
    <definedName name="_EXC4" localSheetId="2">#REF!</definedName>
    <definedName name="_EXC4">#REF!</definedName>
    <definedName name="_EXC5" localSheetId="2">#REF!</definedName>
    <definedName name="_EXC5">#REF!</definedName>
    <definedName name="_EXC6" localSheetId="2">#REF!</definedName>
    <definedName name="_EXC6">#REF!</definedName>
    <definedName name="_EXC7" localSheetId="2">#REF!</definedName>
    <definedName name="_EXC7">#REF!</definedName>
    <definedName name="_EXC8" localSheetId="2">#REF!</definedName>
    <definedName name="_EXC8">#REF!</definedName>
    <definedName name="_EXC9" localSheetId="2">#REF!</definedName>
    <definedName name="_EXC9">#REF!</definedName>
    <definedName name="_Fill" localSheetId="2" hidden="1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 localSheetId="2">#REF!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 localSheetId="2">#REF!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2">#REF!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 localSheetId="2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localSheetId="2">#REF!</definedName>
    <definedName name="A">#REF!</definedName>
    <definedName name="A_impresión_IM" localSheetId="2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 localSheetId="2">[2]!absc</definedName>
    <definedName name="absc">[2]!absc</definedName>
    <definedName name="absc_" localSheetId="2">[3]!absc</definedName>
    <definedName name="absc_">[3]!absc</definedName>
    <definedName name="absc_1" localSheetId="2">[3]!absc</definedName>
    <definedName name="absc_1">[3]!absc</definedName>
    <definedName name="absc1" localSheetId="2">[4]!absc</definedName>
    <definedName name="absc1">[4]!absc</definedName>
    <definedName name="AccessDatabase" hidden="1">"C:\C-314\VOLUMENES\volfin4.mdb"</definedName>
    <definedName name="ada" localSheetId="2">#REF!</definedName>
    <definedName name="ada">#REF!</definedName>
    <definedName name="ADFGSDB" hidden="1">{"via1",#N/A,TRUE,"general";"via2",#N/A,TRUE,"general";"via3",#N/A,TRUE,"general"}</definedName>
    <definedName name="administrador">[5]Informacion!$B$15</definedName>
    <definedName name="adoc1" localSheetId="2">[4]!absc</definedName>
    <definedName name="adoc1">[4]!absc</definedName>
    <definedName name="adoq" localSheetId="2">[6]!absc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 localSheetId="2">#REF!</definedName>
    <definedName name="AjustDelAIU">#REF!</definedName>
    <definedName name="alc" localSheetId="2">[7]!absc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1">'FORMATO ECONOMICO'!$B$2:$J$46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AD" localSheetId="2">#REF!</definedName>
    <definedName name="BAD">#REF!</definedName>
    <definedName name="_xlnm.Database" localSheetId="1">#REF!</definedName>
    <definedName name="_xlnm.Database" localSheetId="2">#REF!</definedName>
    <definedName name="_xlnm.Database">#REF!</definedName>
    <definedName name="BB" localSheetId="2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X" localSheetId="2">#REF!</definedName>
    <definedName name="BX">#REF!</definedName>
    <definedName name="by" hidden="1">{"via1",#N/A,TRUE,"general";"via2",#N/A,TRUE,"general";"via3",#N/A,TRUE,"general"}</definedName>
    <definedName name="C_" localSheetId="2">#REF!</definedName>
    <definedName name="C_">#REF!</definedName>
    <definedName name="CANT" localSheetId="2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SDSD" localSheetId="2">#REF!</definedName>
    <definedName name="DASDSD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 localSheetId="2">#REF!</definedName>
    <definedName name="GRAF2">#REF!</definedName>
    <definedName name="GRAF3" localSheetId="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 localSheetId="2">#REF!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 localSheetId="2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 localSheetId="2">#REF!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 localSheetId="2">#REF!</definedName>
    <definedName name="ITEM1">#REF!</definedName>
    <definedName name="ITEM15" localSheetId="2">#REF!</definedName>
    <definedName name="ITEM15">#REF!</definedName>
    <definedName name="ITEM2" localSheetId="2">#REF!</definedName>
    <definedName name="ITEM2">#REF!</definedName>
    <definedName name="ITEM3" localSheetId="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 localSheetId="2">#REF!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2">#REF!</definedName>
    <definedName name="K0F1">#REF!</definedName>
    <definedName name="K0F2" localSheetId="2">#REF!</definedName>
    <definedName name="K0F2">#REF!</definedName>
    <definedName name="K10ALO" localSheetId="2">#REF!</definedName>
    <definedName name="K10ALO">#REF!</definedName>
    <definedName name="K11ALO" localSheetId="2">#REF!</definedName>
    <definedName name="K11ALO">#REF!</definedName>
    <definedName name="K1F1" localSheetId="2">#REF!</definedName>
    <definedName name="K1F1">#REF!</definedName>
    <definedName name="K1F2" localSheetId="2">#REF!</definedName>
    <definedName name="K1F2">#REF!</definedName>
    <definedName name="K2F1" localSheetId="2">#REF!</definedName>
    <definedName name="K2F1">#REF!</definedName>
    <definedName name="K2F2" localSheetId="2">#REF!</definedName>
    <definedName name="K2F2">#REF!</definedName>
    <definedName name="K3F1" localSheetId="2">#REF!</definedName>
    <definedName name="K3F1">#REF!</definedName>
    <definedName name="K3F2" localSheetId="2">#REF!</definedName>
    <definedName name="K3F2">#REF!</definedName>
    <definedName name="K4F1" localSheetId="2">#REF!</definedName>
    <definedName name="K4F1">#REF!</definedName>
    <definedName name="K4F2" localSheetId="2">#REF!</definedName>
    <definedName name="K4F2">#REF!</definedName>
    <definedName name="K5F1" localSheetId="2">#REF!</definedName>
    <definedName name="K5F1">#REF!</definedName>
    <definedName name="K5F2" localSheetId="2">#REF!</definedName>
    <definedName name="K5F2">#REF!</definedName>
    <definedName name="K6F1" localSheetId="2">#REF!</definedName>
    <definedName name="K6F1">#REF!</definedName>
    <definedName name="K6F2" localSheetId="2">#REF!</definedName>
    <definedName name="K6F2">#REF!</definedName>
    <definedName name="K7F1" localSheetId="2">#REF!</definedName>
    <definedName name="K7F1">#REF!</definedName>
    <definedName name="K7F2" localSheetId="2">#REF!</definedName>
    <definedName name="K7F2">#REF!</definedName>
    <definedName name="K8ALO" localSheetId="2">#REF!</definedName>
    <definedName name="K8ALO">#REF!</definedName>
    <definedName name="K8F1" localSheetId="2">#REF!</definedName>
    <definedName name="K8F1">#REF!</definedName>
    <definedName name="K8F2" localSheetId="2">#REF!</definedName>
    <definedName name="K8F2">#REF!</definedName>
    <definedName name="K9ALO" localSheetId="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 localSheetId="2">#REF!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 localSheetId="2">#REF!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 localSheetId="2">#REF!</definedName>
    <definedName name="lo">#REF!</definedName>
    <definedName name="loc" localSheetId="2">[14]INDICE!#REF!</definedName>
    <definedName name="loc">[14]INDICE!#REF!</definedName>
    <definedName name="LOCA" localSheetId="2">[4]!absc</definedName>
    <definedName name="LOCA">[4]!absc</definedName>
    <definedName name="LOCALIZACIÓN_Y_REPLANTEO._ESTRUCTURAS" localSheetId="2">[15]INDICE!#REF!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 localSheetId="2">#REF!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 localSheetId="2">#REF!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 localSheetId="2">#REF!</definedName>
    <definedName name="NOMBRE">#REF!</definedName>
    <definedName name="NUEVO" localSheetId="2">#REF!</definedName>
    <definedName name="NUEVO">#REF!</definedName>
    <definedName name="nxn" hidden="1">{"via1",#N/A,TRUE,"general";"via2",#N/A,TRUE,"general";"via3",#N/A,TRUE,"general"}</definedName>
    <definedName name="ñ" localSheetId="2">#REF!</definedName>
    <definedName name="ñ">#REF!</definedName>
    <definedName name="ÑÑÑ" localSheetId="2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 localSheetId="2">#REF!</definedName>
    <definedName name="p">#REF!</definedName>
    <definedName name="p0p0" hidden="1">{"via1",#N/A,TRUE,"general";"via2",#N/A,TRUE,"general";"via3",#N/A,TRUE,"general"}</definedName>
    <definedName name="pi" localSheetId="2">#REF!</definedName>
    <definedName name="pi">#REF!</definedName>
    <definedName name="PILOTE" localSheetId="2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 localSheetId="2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2">#REF!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2">#REF!</definedName>
    <definedName name="Print_Area_MI">#REF!</definedName>
    <definedName name="PRINT_TITLES">#N/A</definedName>
    <definedName name="PRINT_TITLES_MI">#N/A</definedName>
    <definedName name="PrOfic">[8]BASES!$B$31</definedName>
    <definedName name="PRUEBA" localSheetId="2">[7]!absc</definedName>
    <definedName name="PRUEBA">[7]!absc</definedName>
    <definedName name="prueba1" localSheetId="2">[7]!absc</definedName>
    <definedName name="prueba1">[7]!absc</definedName>
    <definedName name="PRUEBA2" localSheetId="2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35F4DS65AF46SD4FSD" localSheetId="2">#REF!</definedName>
    <definedName name="S35F4DS65AF46SD4FSD">#REF!</definedName>
    <definedName name="saa" hidden="1">{"via1",#N/A,TRUE,"general";"via2",#N/A,TRUE,"general";"via3",#N/A,TRUE,"general"}</definedName>
    <definedName name="SABERL" localSheetId="2">#REF!</definedName>
    <definedName name="SABERL">#REF!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" localSheetId="2">#REF!</definedName>
    <definedName name="SE">#REF!</definedName>
    <definedName name="SECTOR" localSheetId="2">#REF!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2">#REF!</definedName>
    <definedName name="ss">#REF!</definedName>
    <definedName name="sss" localSheetId="2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2">[17]!absc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 localSheetId="2">#REF!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 localSheetId="2">#REF!</definedName>
    <definedName name="TITULO">#REF!</definedName>
    <definedName name="_xlnm.Print_Titles">#N/A</definedName>
    <definedName name="Títulos_a_imprimir_IM" localSheetId="2">#REF!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 localSheetId="2">#REF!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 localSheetId="2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2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 localSheetId="2">#REF!</definedName>
    <definedName name="valor1">#REF!</definedName>
    <definedName name="valor2" localSheetId="2">#REF!</definedName>
    <definedName name="valor2">#REF!</definedName>
    <definedName name="VALOR3" localSheetId="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2">#REF!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2">#REF!</definedName>
    <definedName name="xx">#REF!</definedName>
    <definedName name="xxfg" hidden="1">{"via1",#N/A,TRUE,"general";"via2",#N/A,TRUE,"general";"via3",#N/A,TRUE,"general"}</definedName>
    <definedName name="XXX" localSheetId="2">#REF!</definedName>
    <definedName name="XXX">#REF!</definedName>
    <definedName name="xxxxx" localSheetId="2">[19]!absc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2">[4]!absc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52511"/>
</workbook>
</file>

<file path=xl/calcChain.xml><?xml version="1.0" encoding="utf-8"?>
<calcChain xmlns="http://schemas.openxmlformats.org/spreadsheetml/2006/main">
  <c r="G16" i="30" l="1"/>
  <c r="G15" i="30"/>
  <c r="G14" i="30"/>
  <c r="G13" i="30"/>
  <c r="G12" i="30"/>
  <c r="G11" i="30"/>
  <c r="G10" i="30"/>
  <c r="G9" i="30"/>
  <c r="G8" i="30"/>
  <c r="H21" i="27"/>
  <c r="H20" i="27"/>
  <c r="H19" i="27"/>
  <c r="H13" i="27"/>
  <c r="H12" i="27"/>
  <c r="H11" i="27"/>
  <c r="H10" i="27"/>
  <c r="H9" i="27"/>
  <c r="H23" i="27" l="1"/>
  <c r="G10" i="14" s="1"/>
  <c r="H15" i="27"/>
  <c r="E10" i="14" s="1"/>
  <c r="H10" i="14" l="1"/>
  <c r="I10" i="14"/>
  <c r="J10" i="14" s="1"/>
  <c r="H26" i="27"/>
  <c r="G13" i="14" l="1"/>
  <c r="H13" i="14" s="1"/>
  <c r="I13" i="14" l="1"/>
  <c r="J13" i="14" l="1"/>
  <c r="G18" i="14"/>
  <c r="H18" i="14" s="1"/>
  <c r="I18" i="14" s="1"/>
  <c r="J18" i="14" s="1"/>
  <c r="G28" i="14"/>
  <c r="H28" i="14"/>
  <c r="I28" i="14" s="1"/>
  <c r="J28" i="14" s="1"/>
  <c r="G14" i="14"/>
  <c r="H14" i="14" s="1"/>
  <c r="G15" i="14"/>
  <c r="H15" i="14" s="1"/>
  <c r="I15" i="14" s="1"/>
  <c r="J15" i="14" s="1"/>
  <c r="G17" i="14"/>
  <c r="H17" i="14" s="1"/>
  <c r="I17" i="14" s="1"/>
  <c r="J17" i="14" s="1"/>
  <c r="G23" i="14"/>
  <c r="H23" i="14" s="1"/>
  <c r="I23" i="14" s="1"/>
  <c r="J23" i="14" s="1"/>
  <c r="G21" i="14"/>
  <c r="H21" i="14" s="1"/>
  <c r="G27" i="14"/>
  <c r="G33" i="14" s="1"/>
  <c r="H33" i="14" s="1"/>
  <c r="H27" i="14"/>
  <c r="I27" i="14" s="1"/>
  <c r="G24" i="14"/>
  <c r="H24" i="14" s="1"/>
  <c r="I24" i="14" s="1"/>
  <c r="J24" i="14" s="1"/>
  <c r="G30" i="14"/>
  <c r="H30" i="14" s="1"/>
  <c r="I30" i="14" s="1"/>
  <c r="J30" i="14" s="1"/>
  <c r="G16" i="14"/>
  <c r="H16" i="14"/>
  <c r="I16" i="14"/>
  <c r="J16" i="14" s="1"/>
  <c r="G22" i="14"/>
  <c r="H22" i="14"/>
  <c r="I22" i="14"/>
  <c r="J22" i="14"/>
  <c r="I31" i="14" l="1"/>
  <c r="J27" i="14"/>
  <c r="I33" i="14"/>
  <c r="H19" i="14"/>
  <c r="I14" i="14"/>
  <c r="H25" i="14"/>
  <c r="I21" i="14"/>
  <c r="H31" i="14"/>
  <c r="G29" i="14"/>
  <c r="H29" i="14" s="1"/>
  <c r="I29" i="14" s="1"/>
  <c r="J29" i="14" s="1"/>
  <c r="H35" i="14" l="1"/>
  <c r="I25" i="14"/>
  <c r="J21" i="14"/>
  <c r="J25" i="14" s="1"/>
  <c r="J33" i="14"/>
  <c r="I19" i="14"/>
  <c r="J14" i="14"/>
  <c r="J19" i="14" s="1"/>
  <c r="J31" i="14"/>
  <c r="I35" i="14" l="1"/>
  <c r="J35" i="14"/>
</calcChain>
</file>

<file path=xl/sharedStrings.xml><?xml version="1.0" encoding="utf-8"?>
<sst xmlns="http://schemas.openxmlformats.org/spreadsheetml/2006/main" count="107" uniqueCount="74">
  <si>
    <t>REPÚBLICA DE COLOMBIA</t>
  </si>
  <si>
    <t>INSTITUTO COLOMBIANA PARA LA EVALUACIÓN DE LA EDUCACIÓN - ICFES</t>
  </si>
  <si>
    <t>ANALISIS DE PRECIO UNITARIO DE APLICACIÓN POR SALÓN - SESIÓN</t>
  </si>
  <si>
    <t>SABER 11 A</t>
  </si>
  <si>
    <t>INSTITUTO COLOMBIANO PARA LA EVALUACIÓN DE LA EDUCACIÓN - ICFES</t>
  </si>
  <si>
    <t>NOMBRE O RAZÓN SOCIAL OFERENTE:</t>
  </si>
  <si>
    <t>A</t>
  </si>
  <si>
    <t>Nombre y firma del representante legal</t>
  </si>
  <si>
    <t>VIGENCIA</t>
  </si>
  <si>
    <t>C</t>
  </si>
  <si>
    <t>D</t>
  </si>
  <si>
    <t>E</t>
  </si>
  <si>
    <t>F</t>
  </si>
  <si>
    <t>G</t>
  </si>
  <si>
    <t>H</t>
  </si>
  <si>
    <t>SABER PRO - PROFESIONAL</t>
  </si>
  <si>
    <t>SABER 11 B</t>
  </si>
  <si>
    <t>SABER PRO  TÉCNICO - TECNÓLOGO</t>
  </si>
  <si>
    <t>I</t>
  </si>
  <si>
    <t>J</t>
  </si>
  <si>
    <t>K</t>
  </si>
  <si>
    <t>APLICACIÓN</t>
  </si>
  <si>
    <t>IVA 
(4) = (3)*16%</t>
  </si>
  <si>
    <t>COSTO TOTAL POR PRUEBA (PT)= (3)+(4)</t>
  </si>
  <si>
    <t>CANTIDAD SALÓN - SESION (1)</t>
  </si>
  <si>
    <t>ICCS</t>
  </si>
  <si>
    <t>ASCENSO DOCENTES</t>
  </si>
  <si>
    <t>ASCENSO PATRULLEROS</t>
  </si>
  <si>
    <t>POLICÍA MAYORES</t>
  </si>
  <si>
    <t>INGLES DOCENTES OCTUBRE</t>
  </si>
  <si>
    <t>SABER 3°, 5°, 7 Y 9° 2015</t>
  </si>
  <si>
    <t>APLICACIÓN CONTROL</t>
  </si>
  <si>
    <t>PRUEBA</t>
  </si>
  <si>
    <t>CANTIDAD</t>
  </si>
  <si>
    <t xml:space="preserve">COSTO UNITARIO  SERVICIOS TECNICOS </t>
  </si>
  <si>
    <t xml:space="preserve">COSTO UNITARIO VIÁTICOS </t>
  </si>
  <si>
    <t>COSTO ADMINISTRATIVO Y OPERATIVO</t>
  </si>
  <si>
    <t>COSTO TOTAL SIN IVA</t>
  </si>
  <si>
    <t>DELEGAGO</t>
  </si>
  <si>
    <t>COORDINADOR DE DEPARTAMENTO</t>
  </si>
  <si>
    <t>COORDINADOR DE MUNICIPIO</t>
  </si>
  <si>
    <t>COORDINADOR DE SALÓN</t>
  </si>
  <si>
    <t xml:space="preserve">MONITOR CONTROL </t>
  </si>
  <si>
    <t xml:space="preserve">TOTAL COSTO APLICACIÓN CONTROL </t>
  </si>
  <si>
    <t>APLICACIÓN CENSAL</t>
  </si>
  <si>
    <t>REPRESENTANTE PUNTO DE ENTREGA</t>
  </si>
  <si>
    <t>MONITOR PUNTO DE ENTREGA</t>
  </si>
  <si>
    <t xml:space="preserve">MONITOR CENSAL </t>
  </si>
  <si>
    <t>TOTAL COSTO APLICACIÓN CENSAL</t>
  </si>
  <si>
    <t xml:space="preserve">OFERTA ECONÓMICA TOTAL - SUMA APLICACIÓN CONTROL Y CENSAL </t>
  </si>
  <si>
    <t>COSTO TOTAL CONTROL (1)</t>
  </si>
  <si>
    <t>COSTO POR PRUEBA SIN IVA  (3)= (1) + (2)</t>
  </si>
  <si>
    <t>COSTO TOTAL CENSAL (2)</t>
  </si>
  <si>
    <t>TOTAL VIGENCIA 2015</t>
  </si>
  <si>
    <t>TOTAL VIGENCIA 2016</t>
  </si>
  <si>
    <t>TOTAL VIGENCIA 2017</t>
  </si>
  <si>
    <t>L</t>
  </si>
  <si>
    <t>M</t>
  </si>
  <si>
    <t>N</t>
  </si>
  <si>
    <t>O</t>
  </si>
  <si>
    <t>P</t>
  </si>
  <si>
    <t>FORMATO 7 - OFERTA ECONÓMICA</t>
  </si>
  <si>
    <t>B</t>
  </si>
  <si>
    <t>PRECIO TOTAL OFERTA = SUMA DE (A - Q)</t>
  </si>
  <si>
    <t>ITEM</t>
  </si>
  <si>
    <t>COSTO UNITARIO ADMINISTRATIVO Y OPERATIVO</t>
  </si>
  <si>
    <t>COSTO UNITARIO SALÓN SESIÓN SIN IVA (2)</t>
  </si>
  <si>
    <t>COSTO POR PRUEBA SIN IVA  (3)= (1) * (2)</t>
  </si>
  <si>
    <t>COSTO UNITARIO SALÓN SESIÓN TOTAL SIN IVA</t>
  </si>
  <si>
    <t>CONVOCATORIA PUBLICA CP - 011- 2015</t>
  </si>
  <si>
    <t>CONVOCATORIA PUBLICA CP - 011-2015</t>
  </si>
  <si>
    <t>Diligencie los espacios en gris en las hojas:
PRUEBAS ICFES
SABER 3579
Con los valores registrados en estas hojas se calculará el valor de la hoja FORMATO ECONOMICO  para las vigencias 2016-2017 y 2018 teniendo en cuenta las variables que se expresan a continuación:
Las cifras estimadas para las vigencias de las pruebas Saber Pro Profesional  2016 y 2017 , Saber 11 Calendario A 2017, Saber Pro Técnico &amp; Tecnólogo 2017 y Saber 11 Calendario 2017 y 2018 se proyectaron con un crecimiento del 5% de acuerdo con la proyección del IPC Colombiano según fuente Banco de la República - Colombia.
Los valores de los precios ofertaron serán ajustados de acuerdo con los valores reales del IPC para las vigencias 2016,2017 y 2018; una vez se conozcan estas cifras.</t>
  </si>
  <si>
    <t>INCREMENTO COSTO UNITARIO SALÓN SESIÓN - IPC</t>
  </si>
  <si>
    <t>CP - 011 - 2015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</si>
</sst>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164" formatCode="&quot;$&quot;\ #,##0.00_);\(&quot;$&quot;\ #,##0.0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#0"/>
    <numFmt numFmtId="169" formatCode="0.000"/>
    <numFmt numFmtId="170" formatCode="0.0000"/>
    <numFmt numFmtId="171" formatCode="_-* #,##0\ _P_t_s_-;\-* #,##0\ _P_t_s_-;_-* &quot;-&quot;??\ _P_t_s_-;_-@_-"/>
    <numFmt numFmtId="172" formatCode="0.00%;\-0.00%;&quot;&quot;"/>
    <numFmt numFmtId="173" formatCode="&quot;$&quot;#,##0\ ;\(&quot;$&quot;#,##0\)"/>
    <numFmt numFmtId="174" formatCode="\(0%\)"/>
    <numFmt numFmtId="175" formatCode="_-* #,##0.00\ [$€]_-;\-* #,##0.00\ [$€]_-;_-* &quot;-&quot;??\ [$€]_-;_-@_-"/>
    <numFmt numFmtId="176" formatCode="_ [$€-2]\ * #,##0.00_ ;_ [$€-2]\ * \-#,##0.00_ ;_ [$€-2]\ * &quot;-&quot;??_ "/>
    <numFmt numFmtId="177" formatCode="d\ \d\e\ mmmm\ \d\e\ yyyy"/>
    <numFmt numFmtId="178" formatCode="000\°00&quot;´&quot;00&quot;´´&quot;"/>
    <numFmt numFmtId="179" formatCode="0%;\-0%;&quot;&quot;"/>
    <numFmt numFmtId="180" formatCode="#0&quot;.&quot;000&quot;´&quot;000&quot;.&quot;000"/>
    <numFmt numFmtId="181" formatCode="##0&quot;.&quot;000"/>
    <numFmt numFmtId="182" formatCode="#,##0.0"/>
    <numFmt numFmtId="183" formatCode="&quot;$&quot;\ #,##0.00"/>
    <numFmt numFmtId="184" formatCode="_ * #,##0.00_ ;_ * \-#,##0.00_ ;_ * &quot;-&quot;??_ ;_ @_ "/>
    <numFmt numFmtId="185" formatCode="#,##0.0000"/>
    <numFmt numFmtId="186" formatCode="_ &quot;$&quot;\ * #,##0_ ;_ &quot;$&quot;\ * \-#,##0_ ;_ &quot;$&quot;\ * &quot;-&quot;_ ;_ @_ "/>
    <numFmt numFmtId="187" formatCode="_-* #,##0.00\ _€_-;\-* #,##0.00\ _€_-;_-* &quot;-&quot;??\ _€_-;_-@_-"/>
    <numFmt numFmtId="188" formatCode="_-* #,##0.00\ _P_t_a_-;\-* #,##0.00\ _P_t_a_-;_-* &quot;-&quot;??\ _P_t_a_-;_-@_-"/>
    <numFmt numFmtId="189" formatCode="#.##0.00\ &quot;€&quot;;[Red]\-#.##0.00\ &quot;€&quot;"/>
    <numFmt numFmtId="190" formatCode="#,##0.00\ &quot;€&quot;;[Red]\-#,##0.00\ &quot;€&quot;"/>
    <numFmt numFmtId="191" formatCode="##0&quot;´&quot;000&quot;.&quot;000"/>
    <numFmt numFmtId="192" formatCode="[$$-240A]\ #,##0.00"/>
    <numFmt numFmtId="193" formatCode="_ &quot;$&quot;* #,##0.00_ ;_ &quot;$&quot;* \-#,##0.00_ ;_ &quot;$&quot;* &quot;-&quot;??_ ;_ @_ "/>
    <numFmt numFmtId="194" formatCode="#.##\ \K\g"/>
    <numFmt numFmtId="195" formatCode="_ &quot;$&quot;\ * #,##0.00_ ;_ &quot;$&quot;\ * \-#,##0.00_ ;_ &quot;$&quot;\ * &quot;-&quot;??_ ;_ @_ "/>
    <numFmt numFmtId="196" formatCode="_-* #,##0.00\ &quot;€&quot;_-;\-* #,##0.00\ &quot;€&quot;_-;_-* &quot;-&quot;??\ &quot;€&quot;_-;_-@_-"/>
    <numFmt numFmtId="197" formatCode="&quot;$&quot;\ #,##0.00;[Red]&quot;$&quot;\ \-#,##0.00"/>
    <numFmt numFmtId="198" formatCode="_(* #,##0.0_);_(* \(#,##0.0\);_(* &quot;-&quot;??_);_(@_)"/>
    <numFmt numFmtId="199" formatCode="#0&quot;.&quot;"/>
    <numFmt numFmtId="200" formatCode="0.0%;\-0.0%;&quot;&quot;"/>
    <numFmt numFmtId="201" formatCode="_(* #,##0_);_(* \(#,##0\);_(* &quot;-&quot;??_);_(@_)"/>
    <numFmt numFmtId="202" formatCode="_(&quot;$&quot;\ * #,##0_);_(&quot;$&quot;\ * \(#,##0\);_(&quot;$&quot;\ * &quot;-&quot;??_);_(@_)"/>
    <numFmt numFmtId="203" formatCode="_-* #,##0\ _€_-;\-* #,##0\ _€_-;_-* &quot;-&quot;??\ _€_-;_-@_-"/>
    <numFmt numFmtId="204" formatCode="_(* #,##0.000000_);_(* \(#,##0.000000\);_(* &quot;-&quot;??_);_(@_)"/>
    <numFmt numFmtId="205" formatCode="_(&quot;$&quot;\ * #,##0.0_);_(&quot;$&quot;\ * \(#,##0.0\);_(&quot;$&quot;\ 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2" fontId="1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2" fillId="6" borderId="0" applyNumberFormat="0" applyBorder="0" applyAlignment="0" applyProtection="0"/>
    <xf numFmtId="0" fontId="13" fillId="9" borderId="0" applyNumberFormat="0" applyBorder="0" applyAlignment="0" applyProtection="0"/>
    <xf numFmtId="0" fontId="14" fillId="25" borderId="30" applyNumberFormat="0" applyAlignment="0" applyProtection="0"/>
    <xf numFmtId="0" fontId="15" fillId="26" borderId="30" applyNumberFormat="0" applyAlignment="0" applyProtection="0"/>
    <xf numFmtId="0" fontId="16" fillId="27" borderId="31" applyNumberFormat="0" applyAlignment="0" applyProtection="0"/>
    <xf numFmtId="0" fontId="17" fillId="0" borderId="32" applyNumberFormat="0" applyFill="0" applyAlignment="0" applyProtection="0"/>
    <xf numFmtId="0" fontId="16" fillId="27" borderId="31" applyNumberFormat="0" applyAlignment="0" applyProtection="0"/>
    <xf numFmtId="168" fontId="4" fillId="0" borderId="33">
      <alignment horizontal="right"/>
    </xf>
    <xf numFmtId="2" fontId="4" fillId="0" borderId="0"/>
    <xf numFmtId="169" fontId="4" fillId="0" borderId="0"/>
    <xf numFmtId="170" fontId="2" fillId="0" borderId="0"/>
    <xf numFmtId="168" fontId="4" fillId="0" borderId="33">
      <alignment horizontal="right"/>
    </xf>
    <xf numFmtId="171" fontId="1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2" fontId="1" fillId="0" borderId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" fillId="0" borderId="0">
      <protection locked="0"/>
    </xf>
    <xf numFmtId="0" fontId="20" fillId="0" borderId="0" applyNumberFormat="0" applyFill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1" fillId="35" borderId="0" applyNumberFormat="0" applyBorder="0" applyAlignment="0" applyProtection="0"/>
    <xf numFmtId="0" fontId="11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0" fillId="34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3" borderId="0" applyNumberFormat="0" applyBorder="0" applyAlignment="0" applyProtection="0"/>
    <xf numFmtId="1" fontId="1" fillId="0" borderId="0"/>
    <xf numFmtId="0" fontId="22" fillId="16" borderId="30" applyNumberFormat="0" applyAlignment="0" applyProtection="0"/>
    <xf numFmtId="0" fontId="23" fillId="0" borderId="0">
      <alignment vertical="top"/>
    </xf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" fontId="25" fillId="0" borderId="0">
      <protection locked="0"/>
    </xf>
    <xf numFmtId="4" fontId="25" fillId="0" borderId="0">
      <protection locked="0"/>
    </xf>
    <xf numFmtId="4" fontId="26" fillId="0" borderId="0">
      <protection locked="0"/>
    </xf>
    <xf numFmtId="4" fontId="25" fillId="0" borderId="0">
      <protection locked="0"/>
    </xf>
    <xf numFmtId="4" fontId="25" fillId="0" borderId="0">
      <protection locked="0"/>
    </xf>
    <xf numFmtId="4" fontId="25" fillId="0" borderId="0">
      <protection locked="0"/>
    </xf>
    <xf numFmtId="4" fontId="26" fillId="0" borderId="0">
      <protection locked="0"/>
    </xf>
    <xf numFmtId="177" fontId="1" fillId="0" borderId="0">
      <protection locked="0"/>
    </xf>
    <xf numFmtId="0" fontId="13" fillId="7" borderId="0" applyNumberFormat="0" applyBorder="0" applyAlignment="0" applyProtection="0"/>
    <xf numFmtId="178" fontId="1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29" fillId="0" borderId="0" applyNumberFormat="0" applyFill="0" applyBorder="0" applyAlignment="0" applyProtection="0"/>
    <xf numFmtId="179" fontId="1" fillId="0" borderId="0">
      <protection locked="0"/>
    </xf>
    <xf numFmtId="179" fontId="1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/>
    <xf numFmtId="0" fontId="22" fillId="10" borderId="30" applyNumberFormat="0" applyAlignment="0" applyProtection="0"/>
    <xf numFmtId="0" fontId="31" fillId="0" borderId="35" applyNumberFormat="0" applyFill="0" applyAlignment="0" applyProtection="0"/>
    <xf numFmtId="180" fontId="4" fillId="0" borderId="0">
      <alignment horizontal="right"/>
    </xf>
    <xf numFmtId="181" fontId="4" fillId="0" borderId="0" applyFont="0" applyFill="0" applyBorder="0" applyAlignment="0">
      <alignment horizontal="center"/>
    </xf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4" fillId="0" borderId="0">
      <alignment horizontal="right"/>
    </xf>
    <xf numFmtId="192" fontId="4" fillId="0" borderId="10"/>
    <xf numFmtId="193" fontId="1" fillId="0" borderId="0"/>
    <xf numFmtId="19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33" fillId="16" borderId="0" applyNumberFormat="0" applyBorder="0" applyAlignment="0" applyProtection="0"/>
    <xf numFmtId="199" fontId="4" fillId="0" borderId="0" applyFont="0" applyFill="0" applyBorder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13" borderId="36" applyNumberFormat="0" applyFont="0" applyAlignment="0" applyProtection="0"/>
    <xf numFmtId="0" fontId="10" fillId="13" borderId="36" applyNumberFormat="0" applyFont="0" applyAlignment="0" applyProtection="0"/>
    <xf numFmtId="0" fontId="34" fillId="25" borderId="37" applyNumberFormat="0" applyAlignment="0" applyProtection="0"/>
    <xf numFmtId="0" fontId="19" fillId="0" borderId="0"/>
    <xf numFmtId="200" fontId="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6" borderId="37" applyNumberFormat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3" fillId="0" borderId="0">
      <alignment horizontal="center" vertical="center"/>
    </xf>
    <xf numFmtId="0" fontId="36" fillId="0" borderId="38" applyNumberFormat="0" applyFill="0" applyAlignment="0" applyProtection="0"/>
    <xf numFmtId="0" fontId="37" fillId="0" borderId="39" applyNumberFormat="0" applyFill="0" applyAlignment="0" applyProtection="0"/>
    <xf numFmtId="0" fontId="20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9" fontId="1" fillId="0" borderId="41">
      <protection locked="0"/>
    </xf>
    <xf numFmtId="0" fontId="17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4" applyAlignment="1">
      <alignment vertical="center"/>
    </xf>
    <xf numFmtId="0" fontId="1" fillId="0" borderId="0" xfId="4" applyAlignment="1">
      <alignment vertical="center" wrapText="1"/>
    </xf>
    <xf numFmtId="0" fontId="3" fillId="4" borderId="14" xfId="4" applyFont="1" applyFill="1" applyBorder="1" applyAlignment="1">
      <alignment horizontal="center" vertical="center" wrapText="1"/>
    </xf>
    <xf numFmtId="0" fontId="1" fillId="0" borderId="0" xfId="4" applyFill="1" applyBorder="1" applyAlignment="1">
      <alignment vertical="center"/>
    </xf>
    <xf numFmtId="0" fontId="3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9" fillId="0" borderId="0" xfId="4" applyFont="1" applyAlignment="1">
      <alignment vertical="center"/>
    </xf>
    <xf numFmtId="0" fontId="1" fillId="0" borderId="0" xfId="4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2" fillId="3" borderId="0" xfId="4" quotePrefix="1" applyFont="1" applyFill="1" applyBorder="1" applyAlignment="1">
      <alignment horizontal="center" vertical="center"/>
    </xf>
    <xf numFmtId="0" fontId="3" fillId="4" borderId="24" xfId="4" applyFont="1" applyFill="1" applyBorder="1" applyAlignment="1">
      <alignment horizontal="center" vertical="center" wrapText="1"/>
    </xf>
    <xf numFmtId="0" fontId="3" fillId="4" borderId="23" xfId="4" applyFont="1" applyFill="1" applyBorder="1" applyAlignment="1">
      <alignment horizontal="center" vertical="center" wrapText="1"/>
    </xf>
    <xf numFmtId="0" fontId="1" fillId="0" borderId="46" xfId="4" applyFont="1" applyBorder="1" applyAlignment="1">
      <alignment vertical="center" wrapText="1"/>
    </xf>
    <xf numFmtId="203" fontId="1" fillId="0" borderId="6" xfId="436" applyNumberFormat="1" applyFont="1" applyBorder="1" applyAlignment="1">
      <alignment vertical="center" wrapText="1"/>
    </xf>
    <xf numFmtId="202" fontId="7" fillId="0" borderId="46" xfId="5" applyNumberFormat="1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vertical="center" wrapText="1"/>
    </xf>
    <xf numFmtId="203" fontId="1" fillId="0" borderId="9" xfId="436" applyNumberFormat="1" applyFont="1" applyFill="1" applyBorder="1" applyAlignment="1">
      <alignment vertical="center" wrapText="1"/>
    </xf>
    <xf numFmtId="0" fontId="1" fillId="0" borderId="43" xfId="4" applyFont="1" applyFill="1" applyBorder="1" applyAlignment="1">
      <alignment vertical="center" wrapText="1"/>
    </xf>
    <xf numFmtId="203" fontId="1" fillId="0" borderId="12" xfId="436" applyNumberFormat="1" applyFont="1" applyFill="1" applyBorder="1" applyAlignment="1">
      <alignment vertical="center" wrapText="1"/>
    </xf>
    <xf numFmtId="202" fontId="7" fillId="0" borderId="43" xfId="5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 wrapText="1"/>
    </xf>
    <xf numFmtId="0" fontId="4" fillId="0" borderId="0" xfId="4" applyFont="1" applyFill="1" applyBorder="1" applyAlignment="1">
      <alignment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/>
    </xf>
    <xf numFmtId="0" fontId="1" fillId="0" borderId="16" xfId="4" applyFont="1" applyBorder="1" applyAlignment="1">
      <alignment vertical="center" wrapText="1"/>
    </xf>
    <xf numFmtId="0" fontId="3" fillId="0" borderId="0" xfId="4" applyFont="1" applyBorder="1" applyAlignment="1">
      <alignment vertical="center" wrapText="1"/>
    </xf>
    <xf numFmtId="0" fontId="4" fillId="0" borderId="0" xfId="4" applyFont="1" applyAlignment="1">
      <alignment horizontal="center" vertical="center"/>
    </xf>
    <xf numFmtId="202" fontId="7" fillId="0" borderId="15" xfId="4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3" fontId="1" fillId="0" borderId="17" xfId="436" applyNumberFormat="1" applyFont="1" applyBorder="1" applyAlignment="1">
      <alignment vertical="center" wrapText="1"/>
    </xf>
    <xf numFmtId="203" fontId="1" fillId="0" borderId="48" xfId="436" applyNumberFormat="1" applyFont="1" applyBorder="1" applyAlignment="1">
      <alignment vertical="center" wrapText="1"/>
    </xf>
    <xf numFmtId="0" fontId="39" fillId="0" borderId="0" xfId="4" applyFont="1" applyAlignment="1">
      <alignment vertical="center"/>
    </xf>
    <xf numFmtId="201" fontId="39" fillId="0" borderId="0" xfId="436" applyNumberFormat="1" applyFont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Alignment="1">
      <alignment vertical="center"/>
    </xf>
    <xf numFmtId="201" fontId="40" fillId="0" borderId="0" xfId="436" applyNumberFormat="1" applyFont="1" applyAlignment="1">
      <alignment vertical="center"/>
    </xf>
    <xf numFmtId="0" fontId="40" fillId="4" borderId="26" xfId="4" applyFont="1" applyFill="1" applyBorder="1" applyAlignment="1">
      <alignment horizontal="center" vertical="center" wrapText="1"/>
    </xf>
    <xf numFmtId="0" fontId="40" fillId="4" borderId="50" xfId="4" applyFont="1" applyFill="1" applyBorder="1" applyAlignment="1">
      <alignment horizontal="center" vertical="center" wrapText="1"/>
    </xf>
    <xf numFmtId="0" fontId="40" fillId="4" borderId="14" xfId="4" applyFont="1" applyFill="1" applyBorder="1" applyAlignment="1">
      <alignment horizontal="center" vertical="center" wrapText="1"/>
    </xf>
    <xf numFmtId="0" fontId="40" fillId="4" borderId="4" xfId="4" applyFont="1" applyFill="1" applyBorder="1" applyAlignment="1">
      <alignment horizontal="center" vertical="center" wrapText="1"/>
    </xf>
    <xf numFmtId="0" fontId="39" fillId="0" borderId="0" xfId="4" applyFont="1" applyAlignment="1">
      <alignment vertical="center" wrapText="1"/>
    </xf>
    <xf numFmtId="0" fontId="40" fillId="4" borderId="2" xfId="4" applyFont="1" applyFill="1" applyBorder="1" applyAlignment="1">
      <alignment horizontal="center" vertical="center"/>
    </xf>
    <xf numFmtId="0" fontId="39" fillId="0" borderId="15" xfId="4" applyFont="1" applyBorder="1" applyAlignment="1">
      <alignment horizontal="center" vertical="center" wrapText="1"/>
    </xf>
    <xf numFmtId="0" fontId="39" fillId="0" borderId="15" xfId="4" applyFont="1" applyBorder="1" applyAlignment="1">
      <alignment horizontal="left" vertical="center" wrapText="1"/>
    </xf>
    <xf numFmtId="201" fontId="39" fillId="0" borderId="15" xfId="436" applyNumberFormat="1" applyFont="1" applyBorder="1" applyAlignment="1">
      <alignment horizontal="center" vertical="center" wrapText="1"/>
    </xf>
    <xf numFmtId="202" fontId="39" fillId="0" borderId="15" xfId="5" applyNumberFormat="1" applyFont="1" applyFill="1" applyBorder="1" applyAlignment="1">
      <alignment horizontal="left" vertical="center"/>
    </xf>
    <xf numFmtId="0" fontId="39" fillId="0" borderId="0" xfId="4" applyFont="1" applyFill="1" applyBorder="1" applyAlignment="1">
      <alignment vertical="center"/>
    </xf>
    <xf numFmtId="0" fontId="40" fillId="0" borderId="0" xfId="4" applyFont="1" applyFill="1" applyBorder="1" applyAlignment="1">
      <alignment horizontal="center" vertical="center"/>
    </xf>
    <xf numFmtId="0" fontId="39" fillId="0" borderId="0" xfId="4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left" vertical="center" wrapText="1"/>
    </xf>
    <xf numFmtId="201" fontId="39" fillId="0" borderId="0" xfId="436" applyNumberFormat="1" applyFont="1" applyFill="1" applyBorder="1" applyAlignment="1">
      <alignment horizontal="center" vertical="center" wrapText="1"/>
    </xf>
    <xf numFmtId="167" fontId="39" fillId="0" borderId="0" xfId="4" applyNumberFormat="1" applyFont="1" applyFill="1" applyBorder="1" applyAlignment="1">
      <alignment horizontal="center" vertical="center" wrapText="1"/>
    </xf>
    <xf numFmtId="202" fontId="39" fillId="0" borderId="0" xfId="5" applyNumberFormat="1" applyFont="1" applyFill="1" applyBorder="1" applyAlignment="1">
      <alignment horizontal="left" vertical="center"/>
    </xf>
    <xf numFmtId="0" fontId="40" fillId="4" borderId="18" xfId="4" applyFont="1" applyFill="1" applyBorder="1" applyAlignment="1">
      <alignment horizontal="center" vertical="center"/>
    </xf>
    <xf numFmtId="0" fontId="39" fillId="0" borderId="9" xfId="4" applyFont="1" applyBorder="1" applyAlignment="1">
      <alignment horizontal="center" vertical="center" wrapText="1"/>
    </xf>
    <xf numFmtId="0" fontId="41" fillId="0" borderId="9" xfId="0" applyFont="1" applyBorder="1" applyAlignment="1">
      <alignment horizontal="left" vertical="center"/>
    </xf>
    <xf numFmtId="201" fontId="39" fillId="0" borderId="9" xfId="436" applyNumberFormat="1" applyFont="1" applyBorder="1" applyAlignment="1">
      <alignment horizontal="center" vertical="center" wrapText="1"/>
    </xf>
    <xf numFmtId="202" fontId="39" fillId="0" borderId="9" xfId="5" applyNumberFormat="1" applyFont="1" applyFill="1" applyBorder="1" applyAlignment="1">
      <alignment horizontal="left" vertical="center"/>
    </xf>
    <xf numFmtId="0" fontId="39" fillId="0" borderId="9" xfId="4" applyFont="1" applyBorder="1" applyAlignment="1">
      <alignment horizontal="left" vertical="center" wrapText="1"/>
    </xf>
    <xf numFmtId="0" fontId="39" fillId="0" borderId="0" xfId="4" applyNumberFormat="1" applyFont="1" applyFill="1" applyBorder="1" applyAlignment="1">
      <alignment vertical="center"/>
    </xf>
    <xf numFmtId="9" fontId="39" fillId="0" borderId="9" xfId="4" applyNumberFormat="1" applyFont="1" applyBorder="1" applyAlignment="1">
      <alignment horizontal="center" vertical="center" wrapText="1"/>
    </xf>
    <xf numFmtId="0" fontId="40" fillId="4" borderId="43" xfId="4" applyFont="1" applyFill="1" applyBorder="1" applyAlignment="1">
      <alignment horizontal="center" vertical="center"/>
    </xf>
    <xf numFmtId="0" fontId="39" fillId="0" borderId="12" xfId="4" applyFont="1" applyBorder="1" applyAlignment="1">
      <alignment horizontal="center" vertical="center" wrapText="1"/>
    </xf>
    <xf numFmtId="0" fontId="39" fillId="0" borderId="12" xfId="4" applyFont="1" applyBorder="1" applyAlignment="1">
      <alignment horizontal="left" vertical="center" wrapText="1"/>
    </xf>
    <xf numFmtId="201" fontId="39" fillId="0" borderId="12" xfId="436" applyNumberFormat="1" applyFont="1" applyBorder="1" applyAlignment="1">
      <alignment horizontal="center" vertical="center" wrapText="1"/>
    </xf>
    <xf numFmtId="0" fontId="40" fillId="0" borderId="0" xfId="4" applyFont="1" applyAlignment="1">
      <alignment horizontal="center" vertical="center"/>
    </xf>
    <xf numFmtId="201" fontId="40" fillId="0" borderId="0" xfId="436" applyNumberFormat="1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horizontal="left" vertical="center"/>
    </xf>
    <xf numFmtId="0" fontId="42" fillId="0" borderId="0" xfId="1" applyFont="1" applyBorder="1" applyAlignment="1">
      <alignment horizontal="center" vertical="center"/>
    </xf>
    <xf numFmtId="0" fontId="39" fillId="0" borderId="0" xfId="1" applyFont="1" applyAlignment="1">
      <alignment wrapText="1"/>
    </xf>
    <xf numFmtId="201" fontId="39" fillId="0" borderId="0" xfId="436" applyNumberFormat="1" applyFont="1" applyAlignment="1">
      <alignment wrapText="1"/>
    </xf>
    <xf numFmtId="0" fontId="39" fillId="0" borderId="0" xfId="4" applyFont="1" applyAlignment="1">
      <alignment horizontal="center" vertical="center"/>
    </xf>
    <xf numFmtId="201" fontId="39" fillId="0" borderId="0" xfId="436" applyNumberFormat="1" applyFont="1" applyAlignment="1">
      <alignment horizontal="center" vertical="center"/>
    </xf>
    <xf numFmtId="0" fontId="40" fillId="0" borderId="15" xfId="4" applyFont="1" applyBorder="1" applyAlignment="1">
      <alignment horizontal="center" vertical="center" wrapText="1"/>
    </xf>
    <xf numFmtId="202" fontId="40" fillId="0" borderId="0" xfId="4" applyNumberFormat="1" applyFont="1" applyFill="1" applyBorder="1" applyAlignment="1">
      <alignment vertical="center"/>
    </xf>
    <xf numFmtId="0" fontId="40" fillId="4" borderId="16" xfId="4" applyFont="1" applyFill="1" applyBorder="1" applyAlignment="1">
      <alignment horizontal="center" vertical="center"/>
    </xf>
    <xf numFmtId="0" fontId="39" fillId="0" borderId="17" xfId="4" applyFont="1" applyBorder="1" applyAlignment="1">
      <alignment horizontal="center" vertical="center" wrapText="1"/>
    </xf>
    <xf numFmtId="201" fontId="39" fillId="0" borderId="17" xfId="436" applyNumberFormat="1" applyFont="1" applyBorder="1" applyAlignment="1">
      <alignment horizontal="center" vertical="center" wrapText="1"/>
    </xf>
    <xf numFmtId="0" fontId="39" fillId="0" borderId="17" xfId="4" applyFont="1" applyBorder="1" applyAlignment="1">
      <alignment horizontal="left" vertical="center" wrapText="1"/>
    </xf>
    <xf numFmtId="0" fontId="40" fillId="0" borderId="0" xfId="4" applyFont="1" applyFill="1" applyBorder="1" applyAlignment="1">
      <alignment vertical="center"/>
    </xf>
    <xf numFmtId="9" fontId="39" fillId="0" borderId="17" xfId="4" applyNumberFormat="1" applyFont="1" applyBorder="1" applyAlignment="1">
      <alignment horizontal="center" vertical="center" wrapText="1"/>
    </xf>
    <xf numFmtId="0" fontId="40" fillId="4" borderId="47" xfId="4" applyFont="1" applyFill="1" applyBorder="1" applyAlignment="1">
      <alignment horizontal="center" vertical="center"/>
    </xf>
    <xf numFmtId="0" fontId="41" fillId="0" borderId="11" xfId="0" applyFont="1" applyBorder="1" applyAlignment="1">
      <alignment horizontal="left" vertical="center"/>
    </xf>
    <xf numFmtId="201" fontId="39" fillId="0" borderId="11" xfId="436" applyNumberFormat="1" applyFont="1" applyBorder="1" applyAlignment="1">
      <alignment horizontal="center" vertical="center" wrapText="1"/>
    </xf>
    <xf numFmtId="202" fontId="39" fillId="0" borderId="11" xfId="5" applyNumberFormat="1" applyFont="1" applyFill="1" applyBorder="1" applyAlignment="1">
      <alignment horizontal="left" vertical="center"/>
    </xf>
    <xf numFmtId="202" fontId="40" fillId="4" borderId="14" xfId="4" applyNumberFormat="1" applyFont="1" applyFill="1" applyBorder="1" applyAlignment="1">
      <alignment vertical="center"/>
    </xf>
    <xf numFmtId="202" fontId="39" fillId="0" borderId="42" xfId="5" applyNumberFormat="1" applyFont="1" applyFill="1" applyBorder="1" applyAlignment="1">
      <alignment horizontal="left" vertical="center"/>
    </xf>
    <xf numFmtId="9" fontId="39" fillId="0" borderId="12" xfId="4" applyNumberFormat="1" applyFont="1" applyBorder="1" applyAlignment="1">
      <alignment horizontal="center" vertical="center" wrapText="1"/>
    </xf>
    <xf numFmtId="202" fontId="39" fillId="0" borderId="12" xfId="5" applyNumberFormat="1" applyFont="1" applyFill="1" applyBorder="1" applyAlignment="1">
      <alignment horizontal="left" vertical="center"/>
    </xf>
    <xf numFmtId="202" fontId="40" fillId="0" borderId="14" xfId="4" applyNumberFormat="1" applyFont="1" applyFill="1" applyBorder="1" applyAlignment="1">
      <alignment horizontal="left" vertical="center"/>
    </xf>
    <xf numFmtId="0" fontId="1" fillId="0" borderId="0" xfId="1" applyAlignment="1">
      <alignment wrapText="1"/>
    </xf>
    <xf numFmtId="167" fontId="39" fillId="0" borderId="0" xfId="436" applyFont="1" applyFill="1" applyBorder="1" applyAlignment="1">
      <alignment vertical="center"/>
    </xf>
    <xf numFmtId="204" fontId="39" fillId="0" borderId="0" xfId="436" applyNumberFormat="1" applyFont="1" applyBorder="1" applyAlignment="1">
      <alignment vertical="center"/>
    </xf>
    <xf numFmtId="204" fontId="39" fillId="0" borderId="0" xfId="436" applyNumberFormat="1" applyFont="1" applyAlignment="1">
      <alignment vertical="center"/>
    </xf>
    <xf numFmtId="204" fontId="39" fillId="0" borderId="0" xfId="436" applyNumberFormat="1" applyFont="1" applyAlignment="1">
      <alignment vertical="center" wrapText="1"/>
    </xf>
    <xf numFmtId="204" fontId="39" fillId="0" borderId="0" xfId="436" applyNumberFormat="1" applyFont="1" applyFill="1" applyBorder="1" applyAlignment="1">
      <alignment vertical="center"/>
    </xf>
    <xf numFmtId="0" fontId="40" fillId="4" borderId="2" xfId="4" applyFont="1" applyFill="1" applyBorder="1" applyAlignment="1">
      <alignment horizontal="center" vertical="center" wrapText="1"/>
    </xf>
    <xf numFmtId="201" fontId="40" fillId="4" borderId="15" xfId="436" applyNumberFormat="1" applyFont="1" applyFill="1" applyBorder="1" applyAlignment="1">
      <alignment horizontal="center" vertical="center" wrapText="1"/>
    </xf>
    <xf numFmtId="0" fontId="40" fillId="4" borderId="15" xfId="4" applyFont="1" applyFill="1" applyBorder="1" applyAlignment="1">
      <alignment horizontal="center" vertical="center" wrapText="1"/>
    </xf>
    <xf numFmtId="201" fontId="40" fillId="0" borderId="25" xfId="436" applyNumberFormat="1" applyFont="1" applyBorder="1" applyAlignment="1">
      <alignment horizontal="left" vertical="center"/>
    </xf>
    <xf numFmtId="0" fontId="40" fillId="0" borderId="25" xfId="4" applyFont="1" applyBorder="1" applyAlignment="1">
      <alignment horizontal="left" vertical="center"/>
    </xf>
    <xf numFmtId="0" fontId="39" fillId="0" borderId="25" xfId="4" applyFont="1" applyBorder="1" applyAlignment="1">
      <alignment horizontal="left" vertical="center"/>
    </xf>
    <xf numFmtId="202" fontId="44" fillId="4" borderId="1" xfId="4" applyNumberFormat="1" applyFont="1" applyFill="1" applyBorder="1" applyAlignment="1">
      <alignment vertical="center"/>
    </xf>
    <xf numFmtId="202" fontId="44" fillId="4" borderId="14" xfId="4" applyNumberFormat="1" applyFont="1" applyFill="1" applyBorder="1" applyAlignment="1">
      <alignment vertical="center"/>
    </xf>
    <xf numFmtId="202" fontId="44" fillId="4" borderId="24" xfId="4" applyNumberFormat="1" applyFont="1" applyFill="1" applyBorder="1" applyAlignment="1">
      <alignment vertical="center"/>
    </xf>
    <xf numFmtId="202" fontId="39" fillId="0" borderId="17" xfId="437" applyNumberFormat="1" applyFont="1" applyBorder="1" applyAlignment="1">
      <alignment horizontal="center" vertical="center" wrapText="1"/>
    </xf>
    <xf numFmtId="202" fontId="39" fillId="0" borderId="9" xfId="437" applyNumberFormat="1" applyFont="1" applyBorder="1" applyAlignment="1">
      <alignment horizontal="center" vertical="center" wrapText="1"/>
    </xf>
    <xf numFmtId="202" fontId="39" fillId="0" borderId="12" xfId="437" applyNumberFormat="1" applyFont="1" applyFill="1" applyBorder="1" applyAlignment="1">
      <alignment horizontal="left" vertical="center"/>
    </xf>
    <xf numFmtId="0" fontId="3" fillId="4" borderId="52" xfId="4" applyFont="1" applyFill="1" applyBorder="1" applyAlignment="1">
      <alignment horizontal="center" vertical="center" wrapText="1"/>
    </xf>
    <xf numFmtId="0" fontId="41" fillId="0" borderId="53" xfId="0" applyFont="1" applyBorder="1" applyAlignment="1">
      <alignment horizontal="left" vertical="center"/>
    </xf>
    <xf numFmtId="0" fontId="39" fillId="0" borderId="53" xfId="4" applyFont="1" applyBorder="1" applyAlignment="1">
      <alignment horizontal="left" vertical="center" wrapText="1"/>
    </xf>
    <xf numFmtId="0" fontId="39" fillId="0" borderId="54" xfId="4" applyFont="1" applyBorder="1" applyAlignment="1">
      <alignment horizontal="left" vertical="center" wrapText="1"/>
    </xf>
    <xf numFmtId="0" fontId="41" fillId="0" borderId="55" xfId="0" applyFont="1" applyBorder="1" applyAlignment="1">
      <alignment horizontal="left" vertical="center"/>
    </xf>
    <xf numFmtId="205" fontId="7" fillId="42" borderId="16" xfId="437" applyNumberFormat="1" applyFont="1" applyFill="1" applyBorder="1" applyAlignment="1" applyProtection="1">
      <alignment horizontal="left" vertical="center"/>
      <protection locked="0"/>
    </xf>
    <xf numFmtId="205" fontId="7" fillId="42" borderId="17" xfId="437" applyNumberFormat="1" applyFont="1" applyFill="1" applyBorder="1" applyAlignment="1" applyProtection="1">
      <alignment horizontal="left" vertical="center"/>
      <protection locked="0"/>
    </xf>
    <xf numFmtId="205" fontId="7" fillId="42" borderId="18" xfId="437" applyNumberFormat="1" applyFont="1" applyFill="1" applyBorder="1" applyAlignment="1" applyProtection="1">
      <alignment horizontal="left" vertical="center"/>
      <protection locked="0"/>
    </xf>
    <xf numFmtId="205" fontId="7" fillId="42" borderId="9" xfId="437" applyNumberFormat="1" applyFont="1" applyFill="1" applyBorder="1" applyAlignment="1" applyProtection="1">
      <alignment horizontal="left" vertical="center"/>
      <protection locked="0"/>
    </xf>
    <xf numFmtId="205" fontId="7" fillId="42" borderId="43" xfId="437" applyNumberFormat="1" applyFont="1" applyFill="1" applyBorder="1" applyAlignment="1" applyProtection="1">
      <alignment horizontal="left" vertical="center"/>
      <protection locked="0"/>
    </xf>
    <xf numFmtId="205" fontId="7" fillId="42" borderId="12" xfId="437" applyNumberFormat="1" applyFont="1" applyFill="1" applyBorder="1" applyAlignment="1" applyProtection="1">
      <alignment horizontal="left" vertical="center"/>
      <protection locked="0"/>
    </xf>
    <xf numFmtId="202" fontId="7" fillId="0" borderId="14" xfId="4" applyNumberFormat="1" applyFont="1" applyFill="1" applyBorder="1" applyAlignment="1">
      <alignment horizontal="center" vertical="center" wrapText="1"/>
    </xf>
    <xf numFmtId="202" fontId="6" fillId="0" borderId="14" xfId="4" applyNumberFormat="1" applyFont="1" applyFill="1" applyBorder="1" applyAlignment="1">
      <alignment horizontal="center" vertical="center" wrapText="1"/>
    </xf>
    <xf numFmtId="202" fontId="7" fillId="0" borderId="56" xfId="5" applyNumberFormat="1" applyFont="1" applyFill="1" applyBorder="1" applyAlignment="1">
      <alignment horizontal="center" vertical="center"/>
    </xf>
    <xf numFmtId="202" fontId="7" fillId="0" borderId="57" xfId="5" applyNumberFormat="1" applyFont="1" applyFill="1" applyBorder="1" applyAlignment="1">
      <alignment horizontal="center" vertical="center"/>
    </xf>
    <xf numFmtId="202" fontId="7" fillId="0" borderId="58" xfId="5" applyNumberFormat="1" applyFont="1" applyFill="1" applyBorder="1" applyAlignment="1">
      <alignment horizontal="center" vertical="center"/>
    </xf>
    <xf numFmtId="0" fontId="2" fillId="0" borderId="0" xfId="4" quotePrefix="1" applyFont="1" applyFill="1" applyBorder="1" applyAlignment="1">
      <alignment horizontal="center" vertical="center"/>
    </xf>
    <xf numFmtId="0" fontId="1" fillId="0" borderId="0" xfId="4" applyFont="1" applyFill="1" applyBorder="1" applyAlignment="1">
      <alignment vertical="center" wrapText="1"/>
    </xf>
    <xf numFmtId="203" fontId="1" fillId="0" borderId="0" xfId="436" applyNumberFormat="1" applyFont="1" applyFill="1" applyBorder="1" applyAlignment="1">
      <alignment vertical="center" wrapText="1"/>
    </xf>
    <xf numFmtId="202" fontId="4" fillId="0" borderId="0" xfId="437" applyNumberFormat="1" applyFont="1" applyFill="1" applyBorder="1" applyAlignment="1">
      <alignment vertical="center" wrapText="1"/>
    </xf>
    <xf numFmtId="202" fontId="7" fillId="0" borderId="0" xfId="5" applyNumberFormat="1" applyFont="1" applyFill="1" applyBorder="1" applyAlignment="1">
      <alignment horizontal="center" vertical="center"/>
    </xf>
    <xf numFmtId="202" fontId="7" fillId="42" borderId="6" xfId="437" applyNumberFormat="1" applyFont="1" applyFill="1" applyBorder="1" applyAlignment="1" applyProtection="1">
      <alignment horizontal="left" vertical="center"/>
      <protection locked="0"/>
    </xf>
    <xf numFmtId="202" fontId="7" fillId="42" borderId="45" xfId="437" applyNumberFormat="1" applyFont="1" applyFill="1" applyBorder="1" applyAlignment="1" applyProtection="1">
      <alignment horizontal="left" vertical="center"/>
      <protection locked="0"/>
    </xf>
    <xf numFmtId="202" fontId="4" fillId="42" borderId="9" xfId="437" applyNumberFormat="1" applyFont="1" applyFill="1" applyBorder="1" applyAlignment="1" applyProtection="1">
      <alignment vertical="center" wrapText="1"/>
      <protection locked="0"/>
    </xf>
    <xf numFmtId="202" fontId="4" fillId="42" borderId="28" xfId="437" applyNumberFormat="1" applyFont="1" applyFill="1" applyBorder="1" applyAlignment="1" applyProtection="1">
      <alignment vertical="center" wrapText="1"/>
      <protection locked="0"/>
    </xf>
    <xf numFmtId="202" fontId="4" fillId="42" borderId="12" xfId="437" applyNumberFormat="1" applyFont="1" applyFill="1" applyBorder="1" applyAlignment="1" applyProtection="1">
      <alignment vertical="center" wrapText="1"/>
      <protection locked="0"/>
    </xf>
    <xf numFmtId="202" fontId="4" fillId="42" borderId="29" xfId="437" applyNumberFormat="1" applyFont="1" applyFill="1" applyBorder="1" applyAlignment="1" applyProtection="1">
      <alignment vertical="center" wrapText="1"/>
      <protection locked="0"/>
    </xf>
    <xf numFmtId="202" fontId="7" fillId="42" borderId="17" xfId="437" applyNumberFormat="1" applyFont="1" applyFill="1" applyBorder="1" applyAlignment="1" applyProtection="1">
      <alignment horizontal="left" vertical="center"/>
      <protection locked="0"/>
    </xf>
    <xf numFmtId="202" fontId="7" fillId="42" borderId="22" xfId="437" applyNumberFormat="1" applyFont="1" applyFill="1" applyBorder="1" applyAlignment="1" applyProtection="1">
      <alignment horizontal="left" vertical="center"/>
      <protection locked="0"/>
    </xf>
    <xf numFmtId="202" fontId="4" fillId="42" borderId="10" xfId="437" applyNumberFormat="1" applyFont="1" applyFill="1" applyBorder="1" applyAlignment="1" applyProtection="1">
      <alignment vertical="center" wrapText="1"/>
      <protection locked="0"/>
    </xf>
    <xf numFmtId="202" fontId="4" fillId="42" borderId="44" xfId="437" applyNumberFormat="1" applyFont="1" applyFill="1" applyBorder="1" applyAlignment="1" applyProtection="1">
      <alignment vertical="center" wrapText="1"/>
      <protection locked="0"/>
    </xf>
    <xf numFmtId="9" fontId="39" fillId="0" borderId="15" xfId="4" applyNumberFormat="1" applyFont="1" applyBorder="1" applyAlignment="1">
      <alignment horizontal="center" vertical="center" wrapText="1"/>
    </xf>
    <xf numFmtId="167" fontId="39" fillId="43" borderId="9" xfId="4" applyNumberFormat="1" applyFont="1" applyFill="1" applyBorder="1" applyAlignment="1">
      <alignment horizontal="center" vertical="center" wrapText="1"/>
    </xf>
    <xf numFmtId="167" fontId="39" fillId="43" borderId="11" xfId="4" applyNumberFormat="1" applyFont="1" applyFill="1" applyBorder="1" applyAlignment="1">
      <alignment horizontal="center" vertical="center" wrapText="1"/>
    </xf>
    <xf numFmtId="167" fontId="39" fillId="43" borderId="17" xfId="4" applyNumberFormat="1" applyFont="1" applyFill="1" applyBorder="1" applyAlignment="1">
      <alignment horizontal="center" vertical="center" wrapText="1"/>
    </xf>
    <xf numFmtId="205" fontId="7" fillId="42" borderId="59" xfId="437" applyNumberFormat="1" applyFont="1" applyFill="1" applyBorder="1" applyAlignment="1" applyProtection="1">
      <alignment horizontal="left" vertical="center"/>
      <protection locked="0"/>
    </xf>
    <xf numFmtId="205" fontId="7" fillId="42" borderId="28" xfId="437" applyNumberFormat="1" applyFont="1" applyFill="1" applyBorder="1" applyAlignment="1" applyProtection="1">
      <alignment horizontal="left" vertical="center"/>
      <protection locked="0"/>
    </xf>
    <xf numFmtId="205" fontId="7" fillId="42" borderId="29" xfId="437" applyNumberFormat="1" applyFont="1" applyFill="1" applyBorder="1" applyAlignment="1" applyProtection="1">
      <alignment horizontal="left" vertical="center"/>
      <protection locked="0"/>
    </xf>
    <xf numFmtId="202" fontId="7" fillId="0" borderId="60" xfId="5" applyNumberFormat="1" applyFont="1" applyFill="1" applyBorder="1" applyAlignment="1">
      <alignment horizontal="center" vertical="center"/>
    </xf>
    <xf numFmtId="202" fontId="7" fillId="0" borderId="61" xfId="5" applyNumberFormat="1" applyFont="1" applyFill="1" applyBorder="1" applyAlignment="1">
      <alignment horizontal="center" vertical="center"/>
    </xf>
    <xf numFmtId="202" fontId="7" fillId="0" borderId="62" xfId="5" applyNumberFormat="1" applyFont="1" applyFill="1" applyBorder="1" applyAlignment="1">
      <alignment horizontal="center" vertical="center"/>
    </xf>
    <xf numFmtId="202" fontId="40" fillId="0" borderId="48" xfId="4" applyNumberFormat="1" applyFont="1" applyFill="1" applyBorder="1" applyAlignment="1">
      <alignment horizontal="left" vertical="center"/>
    </xf>
    <xf numFmtId="202" fontId="40" fillId="0" borderId="51" xfId="5" applyNumberFormat="1" applyFont="1" applyFill="1" applyBorder="1" applyAlignment="1">
      <alignment horizontal="left" vertical="center"/>
    </xf>
    <xf numFmtId="202" fontId="40" fillId="0" borderId="0" xfId="4" applyNumberFormat="1" applyFont="1" applyFill="1" applyBorder="1" applyAlignment="1">
      <alignment horizontal="left" vertical="center"/>
    </xf>
    <xf numFmtId="202" fontId="40" fillId="0" borderId="0" xfId="5" applyNumberFormat="1" applyFont="1" applyFill="1" applyBorder="1" applyAlignment="1">
      <alignment horizontal="left" vertical="center"/>
    </xf>
    <xf numFmtId="202" fontId="40" fillId="0" borderId="6" xfId="4" applyNumberFormat="1" applyFont="1" applyFill="1" applyBorder="1" applyAlignment="1">
      <alignment horizontal="left" vertical="center"/>
    </xf>
    <xf numFmtId="202" fontId="40" fillId="0" borderId="7" xfId="5" applyNumberFormat="1" applyFont="1" applyFill="1" applyBorder="1" applyAlignment="1">
      <alignment horizontal="left" vertical="center"/>
    </xf>
    <xf numFmtId="202" fontId="40" fillId="0" borderId="17" xfId="437" applyNumberFormat="1" applyFont="1" applyFill="1" applyBorder="1" applyAlignment="1">
      <alignment horizontal="left" vertical="center"/>
    </xf>
    <xf numFmtId="202" fontId="40" fillId="0" borderId="22" xfId="437" applyNumberFormat="1" applyFont="1" applyFill="1" applyBorder="1" applyAlignment="1">
      <alignment horizontal="left" vertical="center"/>
    </xf>
    <xf numFmtId="202" fontId="40" fillId="0" borderId="6" xfId="437" applyNumberFormat="1" applyFont="1" applyFill="1" applyBorder="1" applyAlignment="1">
      <alignment horizontal="left" vertical="center"/>
    </xf>
    <xf numFmtId="202" fontId="40" fillId="0" borderId="7" xfId="437" applyNumberFormat="1" applyFont="1" applyFill="1" applyBorder="1" applyAlignment="1">
      <alignment horizontal="left" vertical="center"/>
    </xf>
    <xf numFmtId="202" fontId="40" fillId="0" borderId="48" xfId="437" applyNumberFormat="1" applyFont="1" applyFill="1" applyBorder="1" applyAlignment="1">
      <alignment horizontal="left" vertical="center"/>
    </xf>
    <xf numFmtId="202" fontId="40" fillId="0" borderId="51" xfId="437" applyNumberFormat="1" applyFont="1" applyFill="1" applyBorder="1" applyAlignment="1">
      <alignment horizontal="left" vertical="center"/>
    </xf>
    <xf numFmtId="202" fontId="40" fillId="0" borderId="17" xfId="4" applyNumberFormat="1" applyFont="1" applyFill="1" applyBorder="1" applyAlignment="1">
      <alignment horizontal="left" vertical="center"/>
    </xf>
    <xf numFmtId="202" fontId="40" fillId="0" borderId="22" xfId="5" applyNumberFormat="1" applyFont="1" applyFill="1" applyBorder="1" applyAlignment="1">
      <alignment horizontal="left" vertical="center"/>
    </xf>
    <xf numFmtId="202" fontId="40" fillId="0" borderId="15" xfId="4" applyNumberFormat="1" applyFont="1" applyFill="1" applyBorder="1" applyAlignment="1">
      <alignment horizontal="left" vertical="center"/>
    </xf>
    <xf numFmtId="202" fontId="40" fillId="0" borderId="4" xfId="5" applyNumberFormat="1" applyFont="1" applyFill="1" applyBorder="1" applyAlignment="1">
      <alignment horizontal="left" vertical="center"/>
    </xf>
    <xf numFmtId="0" fontId="43" fillId="0" borderId="26" xfId="0" applyFont="1" applyBorder="1" applyAlignment="1">
      <alignment horizontal="left" vertical="top" wrapText="1"/>
    </xf>
    <xf numFmtId="0" fontId="43" fillId="0" borderId="19" xfId="0" applyFont="1" applyBorder="1" applyAlignment="1">
      <alignment horizontal="left" vertical="top" wrapText="1"/>
    </xf>
    <xf numFmtId="0" fontId="43" fillId="0" borderId="5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8" xfId="0" applyFont="1" applyBorder="1" applyAlignment="1">
      <alignment horizontal="left" vertical="top" wrapText="1"/>
    </xf>
    <xf numFmtId="0" fontId="43" fillId="0" borderId="20" xfId="0" applyFont="1" applyBorder="1" applyAlignment="1">
      <alignment horizontal="left" vertical="top" wrapText="1"/>
    </xf>
    <xf numFmtId="0" fontId="43" fillId="0" borderId="21" xfId="0" applyFont="1" applyBorder="1" applyAlignment="1">
      <alignment horizontal="left" vertical="top" wrapText="1"/>
    </xf>
    <xf numFmtId="0" fontId="43" fillId="0" borderId="13" xfId="0" applyFont="1" applyBorder="1" applyAlignment="1">
      <alignment horizontal="left" vertical="top" wrapText="1"/>
    </xf>
    <xf numFmtId="0" fontId="40" fillId="0" borderId="0" xfId="4" applyFont="1" applyBorder="1" applyAlignment="1">
      <alignment horizontal="center" vertical="center"/>
    </xf>
    <xf numFmtId="0" fontId="40" fillId="0" borderId="20" xfId="4" applyFont="1" applyBorder="1" applyAlignment="1">
      <alignment horizontal="center" vertical="center"/>
    </xf>
    <xf numFmtId="0" fontId="40" fillId="0" borderId="21" xfId="4" applyFont="1" applyBorder="1" applyAlignment="1">
      <alignment horizontal="center" vertical="center"/>
    </xf>
    <xf numFmtId="0" fontId="40" fillId="0" borderId="13" xfId="4" applyFont="1" applyBorder="1" applyAlignment="1">
      <alignment horizontal="center" vertical="center"/>
    </xf>
    <xf numFmtId="0" fontId="39" fillId="0" borderId="0" xfId="4" applyFont="1" applyAlignment="1">
      <alignment horizontal="left" vertical="center" wrapText="1"/>
    </xf>
    <xf numFmtId="0" fontId="39" fillId="0" borderId="0" xfId="1" applyFont="1" applyAlignment="1">
      <alignment horizontal="left" wrapText="1"/>
    </xf>
    <xf numFmtId="0" fontId="44" fillId="4" borderId="1" xfId="4" applyFont="1" applyFill="1" applyBorder="1" applyAlignment="1">
      <alignment horizontal="center" vertical="center"/>
    </xf>
    <xf numFmtId="0" fontId="44" fillId="4" borderId="23" xfId="4" applyFont="1" applyFill="1" applyBorder="1" applyAlignment="1">
      <alignment horizontal="center" vertical="center"/>
    </xf>
    <xf numFmtId="0" fontId="44" fillId="4" borderId="24" xfId="4" applyFont="1" applyFill="1" applyBorder="1" applyAlignment="1">
      <alignment horizontal="center" vertical="center"/>
    </xf>
    <xf numFmtId="201" fontId="40" fillId="4" borderId="1" xfId="436" applyNumberFormat="1" applyFont="1" applyFill="1" applyBorder="1" applyAlignment="1">
      <alignment horizontal="center" vertical="center" wrapText="1"/>
    </xf>
    <xf numFmtId="201" fontId="40" fillId="4" borderId="24" xfId="436" applyNumberFormat="1" applyFont="1" applyFill="1" applyBorder="1" applyAlignment="1">
      <alignment horizontal="center" vertical="center" wrapText="1"/>
    </xf>
    <xf numFmtId="202" fontId="39" fillId="0" borderId="49" xfId="437" applyNumberFormat="1" applyFont="1" applyBorder="1" applyAlignment="1">
      <alignment horizontal="center" vertical="center" wrapText="1"/>
    </xf>
    <xf numFmtId="202" fontId="39" fillId="0" borderId="3" xfId="437" applyNumberFormat="1" applyFont="1" applyBorder="1" applyAlignment="1">
      <alignment horizontal="center" vertical="center" wrapText="1"/>
    </xf>
    <xf numFmtId="0" fontId="40" fillId="4" borderId="14" xfId="4" applyFont="1" applyFill="1" applyBorder="1" applyAlignment="1">
      <alignment horizontal="center" vertical="center"/>
    </xf>
    <xf numFmtId="0" fontId="40" fillId="4" borderId="1" xfId="4" applyFont="1" applyFill="1" applyBorder="1" applyAlignment="1">
      <alignment horizontal="center" vertical="center"/>
    </xf>
    <xf numFmtId="0" fontId="40" fillId="4" borderId="23" xfId="4" applyFont="1" applyFill="1" applyBorder="1" applyAlignment="1">
      <alignment horizontal="center" vertical="center"/>
    </xf>
    <xf numFmtId="0" fontId="40" fillId="4" borderId="24" xfId="4" applyFont="1" applyFill="1" applyBorder="1" applyAlignment="1">
      <alignment horizontal="center" vertical="center"/>
    </xf>
    <xf numFmtId="0" fontId="40" fillId="4" borderId="1" xfId="4" applyFont="1" applyFill="1" applyBorder="1" applyAlignment="1">
      <alignment horizontal="center" vertical="center" wrapText="1"/>
    </xf>
    <xf numFmtId="0" fontId="40" fillId="4" borderId="24" xfId="4" applyFont="1" applyFill="1" applyBorder="1" applyAlignment="1">
      <alignment horizontal="center" vertical="center" wrapText="1"/>
    </xf>
    <xf numFmtId="0" fontId="40" fillId="0" borderId="26" xfId="4" applyFont="1" applyBorder="1" applyAlignment="1">
      <alignment horizontal="center" vertical="center"/>
    </xf>
    <xf numFmtId="0" fontId="40" fillId="0" borderId="19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49" fontId="40" fillId="0" borderId="27" xfId="4" applyNumberFormat="1" applyFont="1" applyBorder="1" applyAlignment="1">
      <alignment horizontal="center" vertical="center"/>
    </xf>
    <xf numFmtId="49" fontId="40" fillId="0" borderId="0" xfId="4" applyNumberFormat="1" applyFont="1" applyBorder="1" applyAlignment="1">
      <alignment horizontal="center" vertical="center"/>
    </xf>
    <xf numFmtId="49" fontId="40" fillId="0" borderId="8" xfId="4" applyNumberFormat="1" applyFont="1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0" xfId="4" applyFont="1" applyAlignment="1">
      <alignment horizontal="left" vertical="center" wrapText="1"/>
    </xf>
    <xf numFmtId="0" fontId="40" fillId="41" borderId="1" xfId="4" applyFont="1" applyFill="1" applyBorder="1" applyAlignment="1">
      <alignment horizontal="center" vertical="center"/>
    </xf>
    <xf numFmtId="0" fontId="40" fillId="41" borderId="23" xfId="4" applyFont="1" applyFill="1" applyBorder="1" applyAlignment="1">
      <alignment horizontal="center" vertical="center"/>
    </xf>
    <xf numFmtId="0" fontId="40" fillId="41" borderId="24" xfId="4" applyFont="1" applyFill="1" applyBorder="1" applyAlignment="1">
      <alignment horizontal="center" vertical="center"/>
    </xf>
    <xf numFmtId="0" fontId="40" fillId="0" borderId="0" xfId="4" applyFont="1" applyAlignment="1">
      <alignment horizontal="left" vertical="center"/>
    </xf>
    <xf numFmtId="0" fontId="9" fillId="0" borderId="21" xfId="4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>
      <alignment horizontal="center" wrapText="1"/>
    </xf>
    <xf numFmtId="0" fontId="2" fillId="0" borderId="19" xfId="2" applyFont="1" applyBorder="1" applyAlignment="1">
      <alignment horizontal="center" wrapText="1"/>
    </xf>
    <xf numFmtId="0" fontId="2" fillId="0" borderId="5" xfId="2" applyFont="1" applyBorder="1" applyAlignment="1">
      <alignment horizontal="center" wrapText="1"/>
    </xf>
    <xf numFmtId="49" fontId="2" fillId="0" borderId="27" xfId="2" applyNumberFormat="1" applyFont="1" applyBorder="1" applyAlignment="1">
      <alignment horizontal="center" wrapText="1"/>
    </xf>
    <xf numFmtId="49" fontId="2" fillId="0" borderId="0" xfId="2" applyNumberFormat="1" applyFont="1" applyBorder="1" applyAlignment="1">
      <alignment horizontal="center" wrapText="1"/>
    </xf>
    <xf numFmtId="49" fontId="2" fillId="0" borderId="8" xfId="2" applyNumberFormat="1" applyFont="1" applyBorder="1" applyAlignment="1">
      <alignment horizontal="center" wrapText="1"/>
    </xf>
    <xf numFmtId="0" fontId="2" fillId="0" borderId="27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49" fontId="2" fillId="0" borderId="20" xfId="2" applyNumberFormat="1" applyFont="1" applyBorder="1" applyAlignment="1">
      <alignment horizontal="center" wrapText="1"/>
    </xf>
    <xf numFmtId="49" fontId="2" fillId="0" borderId="21" xfId="2" applyNumberFormat="1" applyFont="1" applyBorder="1" applyAlignment="1">
      <alignment horizontal="center" wrapText="1"/>
    </xf>
    <xf numFmtId="49" fontId="2" fillId="0" borderId="13" xfId="2" applyNumberFormat="1" applyFont="1" applyBorder="1" applyAlignment="1">
      <alignment horizontal="center" wrapText="1"/>
    </xf>
    <xf numFmtId="0" fontId="3" fillId="0" borderId="26" xfId="2" applyFont="1" applyBorder="1" applyAlignment="1">
      <alignment horizontal="center" wrapText="1"/>
    </xf>
    <xf numFmtId="0" fontId="3" fillId="0" borderId="19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49" fontId="3" fillId="0" borderId="27" xfId="2" applyNumberFormat="1" applyFont="1" applyBorder="1" applyAlignment="1">
      <alignment horizontal="center" wrapText="1"/>
    </xf>
    <xf numFmtId="49" fontId="3" fillId="0" borderId="0" xfId="2" applyNumberFormat="1" applyFont="1" applyBorder="1" applyAlignment="1">
      <alignment horizontal="center" wrapText="1"/>
    </xf>
    <xf numFmtId="49" fontId="3" fillId="0" borderId="8" xfId="2" applyNumberFormat="1" applyFont="1" applyBorder="1" applyAlignment="1">
      <alignment horizontal="center" wrapText="1"/>
    </xf>
    <xf numFmtId="0" fontId="3" fillId="0" borderId="27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49" fontId="3" fillId="0" borderId="20" xfId="2" applyNumberFormat="1" applyFont="1" applyBorder="1" applyAlignment="1">
      <alignment horizontal="center" wrapText="1"/>
    </xf>
    <xf numFmtId="49" fontId="3" fillId="0" borderId="21" xfId="2" applyNumberFormat="1" applyFont="1" applyBorder="1" applyAlignment="1">
      <alignment horizontal="center" wrapText="1"/>
    </xf>
    <xf numFmtId="49" fontId="3" fillId="0" borderId="13" xfId="2" applyNumberFormat="1" applyFont="1" applyBorder="1" applyAlignment="1">
      <alignment horizontal="center" wrapText="1"/>
    </xf>
    <xf numFmtId="0" fontId="7" fillId="3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23" xfId="4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23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</cellXfs>
  <cellStyles count="438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Énfasis1 2" xfId="12"/>
    <cellStyle name="20% - Énfasis2 2" xfId="13"/>
    <cellStyle name="20% - Énfasis3 2" xfId="14"/>
    <cellStyle name="20% - Énfasis4 2" xfId="15"/>
    <cellStyle name="20% - Énfasis5 2" xfId="16"/>
    <cellStyle name="20% - Énfasis6 2" xfId="17"/>
    <cellStyle name="2-decimales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Buena 2" xfId="50"/>
    <cellStyle name="Calculation" xfId="51"/>
    <cellStyle name="Cálculo 2" xfId="52"/>
    <cellStyle name="Celda de comprobación 2" xfId="53"/>
    <cellStyle name="Celda vinculada 2" xfId="54"/>
    <cellStyle name="Check Cell" xfId="55"/>
    <cellStyle name="CIENTOS" xfId="56"/>
    <cellStyle name="CIENTOS 2D" xfId="57"/>
    <cellStyle name="CIENTOS 3D" xfId="58"/>
    <cellStyle name="CIENTOS 4D" xfId="59"/>
    <cellStyle name="CIENTOS_ANALISIS UNITARIO CONCRETO DE 3000 PSI Y VARIOS (ACERO GRADO 60)" xfId="60"/>
    <cellStyle name="Comma" xfId="61"/>
    <cellStyle name="Comma 2" xfId="62"/>
    <cellStyle name="Comma 2 2" xfId="63"/>
    <cellStyle name="Comma0" xfId="64"/>
    <cellStyle name="Comma0 - Modelo5" xfId="65"/>
    <cellStyle name="Comma1 - Modelo1" xfId="66"/>
    <cellStyle name="Curren - Modelo2" xfId="67"/>
    <cellStyle name="Currency" xfId="68"/>
    <cellStyle name="Currency 2" xfId="69"/>
    <cellStyle name="Currency 2 2" xfId="70"/>
    <cellStyle name="Currency0" xfId="71"/>
    <cellStyle name="Date" xfId="72"/>
    <cellStyle name="Encabezado 4 2" xfId="73"/>
    <cellStyle name="Énfasis 1" xfId="74"/>
    <cellStyle name="Énfasis 2" xfId="75"/>
    <cellStyle name="Énfasis 3" xfId="76"/>
    <cellStyle name="Énfasis1 - 20%" xfId="77"/>
    <cellStyle name="Énfasis1 - 40%" xfId="78"/>
    <cellStyle name="Énfasis1 - 60%" xfId="79"/>
    <cellStyle name="Énfasis1 2" xfId="80"/>
    <cellStyle name="Énfasis2 - 20%" xfId="81"/>
    <cellStyle name="Énfasis2 - 40%" xfId="82"/>
    <cellStyle name="Énfasis2 - 60%" xfId="83"/>
    <cellStyle name="Énfasis2 2" xfId="84"/>
    <cellStyle name="Énfasis3 - 20%" xfId="85"/>
    <cellStyle name="Énfasis3 - 40%" xfId="86"/>
    <cellStyle name="Énfasis3 - 60%" xfId="87"/>
    <cellStyle name="Énfasis3 2" xfId="88"/>
    <cellStyle name="Énfasis4 - 20%" xfId="89"/>
    <cellStyle name="Énfasis4 - 40%" xfId="90"/>
    <cellStyle name="Énfasis4 - 60%" xfId="91"/>
    <cellStyle name="Énfasis4 2" xfId="92"/>
    <cellStyle name="Énfasis5 - 20%" xfId="93"/>
    <cellStyle name="Énfasis5 - 40%" xfId="94"/>
    <cellStyle name="Énfasis5 - 60%" xfId="95"/>
    <cellStyle name="Énfasis5 2" xfId="96"/>
    <cellStyle name="Énfasis6 - 20%" xfId="97"/>
    <cellStyle name="Énfasis6 - 40%" xfId="98"/>
    <cellStyle name="Énfasis6 - 60%" xfId="99"/>
    <cellStyle name="Énfasis6 2" xfId="100"/>
    <cellStyle name="ENTERO" xfId="101"/>
    <cellStyle name="Entrada 2" xfId="102"/>
    <cellStyle name="Estilo 1" xfId="103"/>
    <cellStyle name="Euro" xfId="104"/>
    <cellStyle name="Euro 2" xfId="105"/>
    <cellStyle name="Euro 2 2" xfId="106"/>
    <cellStyle name="Euro 3" xfId="107"/>
    <cellStyle name="Euro_Libro1" xfId="108"/>
    <cellStyle name="Explanatory Text" xfId="109"/>
    <cellStyle name="F2" xfId="110"/>
    <cellStyle name="F3" xfId="111"/>
    <cellStyle name="F4" xfId="112"/>
    <cellStyle name="F5" xfId="113"/>
    <cellStyle name="F6" xfId="114"/>
    <cellStyle name="F7" xfId="115"/>
    <cellStyle name="F8" xfId="116"/>
    <cellStyle name="Fixed" xfId="117"/>
    <cellStyle name="Good" xfId="118"/>
    <cellStyle name="GRADOSMINSEG" xfId="119"/>
    <cellStyle name="Heading 1" xfId="120"/>
    <cellStyle name="Heading 2" xfId="121"/>
    <cellStyle name="Heading 3" xfId="122"/>
    <cellStyle name="Heading 4" xfId="123"/>
    <cellStyle name="Heading1" xfId="124"/>
    <cellStyle name="Heading2" xfId="125"/>
    <cellStyle name="Hipervínculo 2" xfId="126"/>
    <cellStyle name="Incorrecto 2" xfId="127"/>
    <cellStyle name="Input" xfId="128"/>
    <cellStyle name="Linked Cell" xfId="129"/>
    <cellStyle name="MILE DE MILLONES" xfId="130"/>
    <cellStyle name="MILES" xfId="131"/>
    <cellStyle name="Millares" xfId="436" builtinId="3"/>
    <cellStyle name="Millares [0] 2" xfId="132"/>
    <cellStyle name="Millares [0] 2 10" xfId="133"/>
    <cellStyle name="Millares [0] 2 2" xfId="134"/>
    <cellStyle name="Millares [0] 2 3" xfId="135"/>
    <cellStyle name="Millares [0] 2 4" xfId="136"/>
    <cellStyle name="Millares [0] 2 5" xfId="137"/>
    <cellStyle name="Millares [0] 2 6" xfId="138"/>
    <cellStyle name="Millares [0] 2 7" xfId="139"/>
    <cellStyle name="Millares [0] 2 8" xfId="140"/>
    <cellStyle name="Millares [0] 2 9" xfId="141"/>
    <cellStyle name="Millares [0] 3" xfId="142"/>
    <cellStyle name="Millares [0] 3 10" xfId="143"/>
    <cellStyle name="Millares [0] 3 2" xfId="144"/>
    <cellStyle name="Millares [0] 3 3" xfId="145"/>
    <cellStyle name="Millares [0] 3 4" xfId="146"/>
    <cellStyle name="Millares [0] 3 5" xfId="147"/>
    <cellStyle name="Millares [0] 3 6" xfId="148"/>
    <cellStyle name="Millares [0] 3 7" xfId="149"/>
    <cellStyle name="Millares [0] 3 8" xfId="150"/>
    <cellStyle name="Millares [0] 3 9" xfId="151"/>
    <cellStyle name="Millares [0] 4" xfId="152"/>
    <cellStyle name="Millares [0] 4 10" xfId="153"/>
    <cellStyle name="Millares [0] 4 2" xfId="154"/>
    <cellStyle name="Millares [0] 4 3" xfId="155"/>
    <cellStyle name="Millares [0] 4 4" xfId="156"/>
    <cellStyle name="Millares [0] 4 5" xfId="157"/>
    <cellStyle name="Millares [0] 4 6" xfId="158"/>
    <cellStyle name="Millares [0] 4 7" xfId="159"/>
    <cellStyle name="Millares [0] 4 8" xfId="160"/>
    <cellStyle name="Millares [0] 4 9" xfId="161"/>
    <cellStyle name="Millares [0] 5" xfId="162"/>
    <cellStyle name="Millares [0] 5 2" xfId="163"/>
    <cellStyle name="Millares 10" xfId="164"/>
    <cellStyle name="Millares 10 2" xfId="165"/>
    <cellStyle name="Millares 10 2 2" xfId="166"/>
    <cellStyle name="Millares 10 3" xfId="167"/>
    <cellStyle name="Millares 10 3 2" xfId="168"/>
    <cellStyle name="Millares 10 4" xfId="169"/>
    <cellStyle name="Millares 10 4 2" xfId="170"/>
    <cellStyle name="Millares 10 5" xfId="171"/>
    <cellStyle name="Millares 10 6" xfId="172"/>
    <cellStyle name="Millares 11" xfId="173"/>
    <cellStyle name="Millares 12" xfId="174"/>
    <cellStyle name="Millares 13" xfId="175"/>
    <cellStyle name="Millares 14" xfId="176"/>
    <cellStyle name="Millares 15" xfId="177"/>
    <cellStyle name="Millares 16" xfId="178"/>
    <cellStyle name="Millares 17" xfId="179"/>
    <cellStyle name="Millares 18" xfId="180"/>
    <cellStyle name="Millares 19" xfId="181"/>
    <cellStyle name="Millares 2" xfId="182"/>
    <cellStyle name="Millares 2 10" xfId="183"/>
    <cellStyle name="Millares 2 11" xfId="184"/>
    <cellStyle name="Millares 2 2" xfId="185"/>
    <cellStyle name="Millares 2 2 2" xfId="186"/>
    <cellStyle name="Millares 2 3" xfId="187"/>
    <cellStyle name="Millares 2 3 2" xfId="188"/>
    <cellStyle name="Millares 2 4" xfId="189"/>
    <cellStyle name="Millares 2 5" xfId="190"/>
    <cellStyle name="Millares 2 6" xfId="191"/>
    <cellStyle name="Millares 2 7" xfId="192"/>
    <cellStyle name="Millares 2 8" xfId="193"/>
    <cellStyle name="Millares 2 9" xfId="194"/>
    <cellStyle name="Millares 2_Libro1" xfId="195"/>
    <cellStyle name="Millares 20" xfId="196"/>
    <cellStyle name="Millares 21" xfId="197"/>
    <cellStyle name="Millares 22" xfId="198"/>
    <cellStyle name="Millares 23" xfId="199"/>
    <cellStyle name="Millares 24" xfId="200"/>
    <cellStyle name="Millares 25" xfId="201"/>
    <cellStyle name="Millares 26" xfId="202"/>
    <cellStyle name="Millares 27" xfId="203"/>
    <cellStyle name="Millares 28" xfId="204"/>
    <cellStyle name="Millares 29" xfId="205"/>
    <cellStyle name="Millares 3" xfId="206"/>
    <cellStyle name="Millares 3 10" xfId="207"/>
    <cellStyle name="Millares 3 2" xfId="208"/>
    <cellStyle name="Millares 3 3" xfId="209"/>
    <cellStyle name="Millares 3 4" xfId="210"/>
    <cellStyle name="Millares 3 5" xfId="211"/>
    <cellStyle name="Millares 3 6" xfId="212"/>
    <cellStyle name="Millares 3 7" xfId="213"/>
    <cellStyle name="Millares 3 8" xfId="214"/>
    <cellStyle name="Millares 3 9" xfId="215"/>
    <cellStyle name="Millares 3_6._Presupuesto General Señalización" xfId="216"/>
    <cellStyle name="Millares 30" xfId="217"/>
    <cellStyle name="Millares 31" xfId="218"/>
    <cellStyle name="Millares 32" xfId="219"/>
    <cellStyle name="Millares 33" xfId="220"/>
    <cellStyle name="Millares 34" xfId="221"/>
    <cellStyle name="Millares 35" xfId="222"/>
    <cellStyle name="Millares 36" xfId="223"/>
    <cellStyle name="Millares 37" xfId="224"/>
    <cellStyle name="Millares 38" xfId="225"/>
    <cellStyle name="Millares 39" xfId="226"/>
    <cellStyle name="Millares 4" xfId="227"/>
    <cellStyle name="Millares 4 2" xfId="228"/>
    <cellStyle name="Millares 40" xfId="229"/>
    <cellStyle name="Millares 41" xfId="230"/>
    <cellStyle name="Millares 42" xfId="231"/>
    <cellStyle name="Millares 43" xfId="232"/>
    <cellStyle name="Millares 44" xfId="233"/>
    <cellStyle name="Millares 45" xfId="234"/>
    <cellStyle name="Millares 46" xfId="235"/>
    <cellStyle name="Millares 47" xfId="236"/>
    <cellStyle name="Millares 48" xfId="237"/>
    <cellStyle name="Millares 49" xfId="238"/>
    <cellStyle name="Millares 5" xfId="239"/>
    <cellStyle name="Millares 5 2" xfId="240"/>
    <cellStyle name="Millares 5 2 2" xfId="241"/>
    <cellStyle name="Millares 5 3" xfId="242"/>
    <cellStyle name="Millares 50" xfId="243"/>
    <cellStyle name="Millares 51" xfId="244"/>
    <cellStyle name="Millares 52" xfId="245"/>
    <cellStyle name="Millares 53" xfId="246"/>
    <cellStyle name="Millares 54" xfId="247"/>
    <cellStyle name="Millares 55" xfId="248"/>
    <cellStyle name="Millares 56" xfId="249"/>
    <cellStyle name="Millares 57" xfId="250"/>
    <cellStyle name="Millares 58" xfId="251"/>
    <cellStyle name="Millares 59" xfId="252"/>
    <cellStyle name="Millares 6" xfId="253"/>
    <cellStyle name="Millares 6 2" xfId="254"/>
    <cellStyle name="Millares 6 2 2" xfId="255"/>
    <cellStyle name="Millares 6 3" xfId="256"/>
    <cellStyle name="Millares 60" xfId="257"/>
    <cellStyle name="Millares 61" xfId="258"/>
    <cellStyle name="Millares 62" xfId="259"/>
    <cellStyle name="Millares 63" xfId="260"/>
    <cellStyle name="Millares 64" xfId="261"/>
    <cellStyle name="Millares 65" xfId="262"/>
    <cellStyle name="Millares 66" xfId="263"/>
    <cellStyle name="Millares 7" xfId="264"/>
    <cellStyle name="Millares 7 2" xfId="265"/>
    <cellStyle name="Millares 7 2 2" xfId="266"/>
    <cellStyle name="Millares 7 3" xfId="267"/>
    <cellStyle name="Millares 8" xfId="268"/>
    <cellStyle name="Millares 8 2" xfId="269"/>
    <cellStyle name="Millares 8 2 2" xfId="270"/>
    <cellStyle name="Millares 8 3" xfId="271"/>
    <cellStyle name="Millares 8 3 2" xfId="272"/>
    <cellStyle name="Millares 8 4" xfId="273"/>
    <cellStyle name="Millares 8 4 2" xfId="274"/>
    <cellStyle name="Millares 8 5" xfId="275"/>
    <cellStyle name="Millares 8 5 2" xfId="276"/>
    <cellStyle name="Millares 8 6" xfId="277"/>
    <cellStyle name="Millares 8 7" xfId="278"/>
    <cellStyle name="Millares 9" xfId="279"/>
    <cellStyle name="Millares 9 2" xfId="280"/>
    <cellStyle name="Millares 9 2 2" xfId="281"/>
    <cellStyle name="Millares 9 3" xfId="282"/>
    <cellStyle name="MILLONES" xfId="283"/>
    <cellStyle name="Moneda" xfId="437" builtinId="4"/>
    <cellStyle name="Moneda [00]" xfId="284"/>
    <cellStyle name="Moneda [2]" xfId="285"/>
    <cellStyle name="Moneda 12" xfId="286"/>
    <cellStyle name="Moneda 2" xfId="5"/>
    <cellStyle name="Moneda 2 10" xfId="287"/>
    <cellStyle name="Moneda 2 11" xfId="288"/>
    <cellStyle name="Moneda 2 2" xfId="289"/>
    <cellStyle name="Moneda 2 2 2" xfId="290"/>
    <cellStyle name="Moneda 2 2 2 2" xfId="291"/>
    <cellStyle name="Moneda 2 2 3" xfId="292"/>
    <cellStyle name="Moneda 2 3" xfId="293"/>
    <cellStyle name="Moneda 2 4" xfId="294"/>
    <cellStyle name="Moneda 2 5" xfId="295"/>
    <cellStyle name="Moneda 2 6" xfId="296"/>
    <cellStyle name="Moneda 2 7" xfId="297"/>
    <cellStyle name="Moneda 2 8" xfId="298"/>
    <cellStyle name="Moneda 2 9" xfId="299"/>
    <cellStyle name="Moneda 3" xfId="300"/>
    <cellStyle name="Moneda 3 10" xfId="301"/>
    <cellStyle name="Moneda 3 11" xfId="302"/>
    <cellStyle name="Moneda 3 2" xfId="303"/>
    <cellStyle name="Moneda 3 2 2" xfId="304"/>
    <cellStyle name="Moneda 3 3" xfId="305"/>
    <cellStyle name="Moneda 3 4" xfId="306"/>
    <cellStyle name="Moneda 3 5" xfId="307"/>
    <cellStyle name="Moneda 3 6" xfId="308"/>
    <cellStyle name="Moneda 3 7" xfId="309"/>
    <cellStyle name="Moneda 3 8" xfId="310"/>
    <cellStyle name="Moneda 3 9" xfId="311"/>
    <cellStyle name="Moneda 3_PO BARBOSA PTO BERRIO 2" xfId="312"/>
    <cellStyle name="Moneda 4" xfId="313"/>
    <cellStyle name="Moneda 4 10" xfId="314"/>
    <cellStyle name="Moneda 4 2" xfId="315"/>
    <cellStyle name="Moneda 4 3" xfId="316"/>
    <cellStyle name="Moneda 4 4" xfId="317"/>
    <cellStyle name="Moneda 4 5" xfId="318"/>
    <cellStyle name="Moneda 4 6" xfId="319"/>
    <cellStyle name="Moneda 4 7" xfId="320"/>
    <cellStyle name="Moneda 4 8" xfId="321"/>
    <cellStyle name="Moneda 4 9" xfId="322"/>
    <cellStyle name="Moneda 5" xfId="323"/>
    <cellStyle name="Moneda 5 10" xfId="324"/>
    <cellStyle name="Moneda 5 2" xfId="325"/>
    <cellStyle name="Moneda 5 3" xfId="326"/>
    <cellStyle name="Moneda 5 4" xfId="327"/>
    <cellStyle name="Moneda 5 5" xfId="328"/>
    <cellStyle name="Moneda 5 6" xfId="329"/>
    <cellStyle name="Moneda 5 7" xfId="330"/>
    <cellStyle name="Moneda 5 8" xfId="331"/>
    <cellStyle name="Moneda 5 9" xfId="332"/>
    <cellStyle name="Moneda 6" xfId="333"/>
    <cellStyle name="Neutral 2" xfId="334"/>
    <cellStyle name="No. punto" xfId="335"/>
    <cellStyle name="Normal" xfId="0" builtinId="0"/>
    <cellStyle name="Normal 10" xfId="1"/>
    <cellStyle name="Normal 2" xfId="336"/>
    <cellStyle name="Normal 2 10" xfId="337"/>
    <cellStyle name="Normal 2 10 2" xfId="338"/>
    <cellStyle name="Normal 2 10 3" xfId="339"/>
    <cellStyle name="Normal 2 10_Estructura APU 2012 ANTG3f" xfId="340"/>
    <cellStyle name="Normal 2 2" xfId="2"/>
    <cellStyle name="Normal 2 2 2" xfId="341"/>
    <cellStyle name="Normal 2 3" xfId="342"/>
    <cellStyle name="Normal 2 3 2" xfId="343"/>
    <cellStyle name="Normal 2 4" xfId="344"/>
    <cellStyle name="Normal 2 5" xfId="345"/>
    <cellStyle name="Normal 2 6" xfId="346"/>
    <cellStyle name="Normal 2 7" xfId="347"/>
    <cellStyle name="Normal 2 8" xfId="348"/>
    <cellStyle name="Normal 2 9" xfId="349"/>
    <cellStyle name="Normal 2_APU 200 - 320 BORRADOR" xfId="350"/>
    <cellStyle name="Normal 3" xfId="351"/>
    <cellStyle name="Normal 3 10" xfId="352"/>
    <cellStyle name="Normal 3 2" xfId="353"/>
    <cellStyle name="Normal 3 2 2" xfId="354"/>
    <cellStyle name="Normal 3 2 2 2" xfId="355"/>
    <cellStyle name="Normal 3 2 2_Estructura APU 2012 ANT GRUPO 1f" xfId="356"/>
    <cellStyle name="Normal 3 2 3" xfId="357"/>
    <cellStyle name="Normal 3 2_Estructura APU 2012 ANT GRUPO 1f" xfId="358"/>
    <cellStyle name="Normal 3 3" xfId="359"/>
    <cellStyle name="Normal 3 4" xfId="360"/>
    <cellStyle name="Normal 3 5" xfId="361"/>
    <cellStyle name="Normal 3 6" xfId="362"/>
    <cellStyle name="Normal 3 7" xfId="363"/>
    <cellStyle name="Normal 3 8" xfId="364"/>
    <cellStyle name="Normal 3 9" xfId="365"/>
    <cellStyle name="Normal 3_Estructura APU 2012 ANT - concertada Grupo 6" xfId="366"/>
    <cellStyle name="Normal 4" xfId="4"/>
    <cellStyle name="Normal 4 2" xfId="367"/>
    <cellStyle name="Normal 4_Estructura APU 2012 ANTG3f" xfId="368"/>
    <cellStyle name="Normal 5" xfId="369"/>
    <cellStyle name="Normal 5 2" xfId="370"/>
    <cellStyle name="Normal 5 2 2" xfId="371"/>
    <cellStyle name="Normal 5 3" xfId="372"/>
    <cellStyle name="Normal 6" xfId="373"/>
    <cellStyle name="Normal 7" xfId="374"/>
    <cellStyle name="Normal 8" xfId="375"/>
    <cellStyle name="Normal 9" xfId="376"/>
    <cellStyle name="Notas 2" xfId="377"/>
    <cellStyle name="Note" xfId="378"/>
    <cellStyle name="Output" xfId="379"/>
    <cellStyle name="Percen - Modelo3" xfId="380"/>
    <cellStyle name="Percent" xfId="381"/>
    <cellStyle name="Porcentaje 2" xfId="382"/>
    <cellStyle name="Porcentaje 3" xfId="383"/>
    <cellStyle name="Porcentaje 4" xfId="384"/>
    <cellStyle name="Porcentaje 5" xfId="3"/>
    <cellStyle name="Porcentual 2" xfId="385"/>
    <cellStyle name="Porcentual 2 10" xfId="386"/>
    <cellStyle name="Porcentual 2 10 2" xfId="387"/>
    <cellStyle name="Porcentual 2 2" xfId="388"/>
    <cellStyle name="Porcentual 2 2 2" xfId="389"/>
    <cellStyle name="Porcentual 2 2 2 2" xfId="390"/>
    <cellStyle name="Porcentual 2 2 3" xfId="391"/>
    <cellStyle name="Porcentual 2 3" xfId="392"/>
    <cellStyle name="Porcentual 2 4" xfId="393"/>
    <cellStyle name="Porcentual 2 5" xfId="394"/>
    <cellStyle name="Porcentual 2 6" xfId="395"/>
    <cellStyle name="Porcentual 2 7" xfId="396"/>
    <cellStyle name="Porcentual 2 8" xfId="397"/>
    <cellStyle name="Porcentual 2 9" xfId="398"/>
    <cellStyle name="Porcentual 3" xfId="399"/>
    <cellStyle name="Porcentual 3 10" xfId="400"/>
    <cellStyle name="Porcentual 3 2" xfId="401"/>
    <cellStyle name="Porcentual 3 3" xfId="402"/>
    <cellStyle name="Porcentual 3 4" xfId="403"/>
    <cellStyle name="Porcentual 3 5" xfId="404"/>
    <cellStyle name="Porcentual 3 6" xfId="405"/>
    <cellStyle name="Porcentual 3 7" xfId="406"/>
    <cellStyle name="Porcentual 3 8" xfId="407"/>
    <cellStyle name="Porcentual 3 9" xfId="408"/>
    <cellStyle name="Porcentual 4" xfId="409"/>
    <cellStyle name="Porcentual 4 10" xfId="410"/>
    <cellStyle name="Porcentual 4 2" xfId="411"/>
    <cellStyle name="Porcentual 4 2 2" xfId="412"/>
    <cellStyle name="Porcentual 4 3" xfId="413"/>
    <cellStyle name="Porcentual 4 4" xfId="414"/>
    <cellStyle name="Porcentual 4 5" xfId="415"/>
    <cellStyle name="Porcentual 4 6" xfId="416"/>
    <cellStyle name="Porcentual 4 7" xfId="417"/>
    <cellStyle name="Porcentual 4 8" xfId="418"/>
    <cellStyle name="Porcentual 4 9" xfId="419"/>
    <cellStyle name="Porcentual 5" xfId="420"/>
    <cellStyle name="Porcentual 5 2" xfId="421"/>
    <cellStyle name="Porcentual 6" xfId="422"/>
    <cellStyle name="Porcentual 7" xfId="423"/>
    <cellStyle name="Salida 2" xfId="424"/>
    <cellStyle name="Texto de advertencia 2" xfId="425"/>
    <cellStyle name="Texto explicativo 2" xfId="426"/>
    <cellStyle name="Title" xfId="427"/>
    <cellStyle name="TITULO" xfId="428"/>
    <cellStyle name="Título 1 2" xfId="429"/>
    <cellStyle name="Título 2 2" xfId="430"/>
    <cellStyle name="Título 3 2" xfId="431"/>
    <cellStyle name="Título 4" xfId="432"/>
    <cellStyle name="Título de hoja" xfId="433"/>
    <cellStyle name="Total 2" xfId="434"/>
    <cellStyle name="Warning Text" xfId="4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3</xdr:col>
      <xdr:colOff>1266825</xdr:colOff>
      <xdr:row>4</xdr:row>
      <xdr:rowOff>111303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23825"/>
          <a:ext cx="2000250" cy="673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137056</xdr:colOff>
      <xdr:row>1</xdr:row>
      <xdr:rowOff>43960</xdr:rowOff>
    </xdr:from>
    <xdr:to>
      <xdr:col>2</xdr:col>
      <xdr:colOff>1692088</xdr:colOff>
      <xdr:row>4</xdr:row>
      <xdr:rowOff>134471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527" y="212048"/>
          <a:ext cx="1723120" cy="594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103438</xdr:colOff>
      <xdr:row>1</xdr:row>
      <xdr:rowOff>66372</xdr:rowOff>
    </xdr:from>
    <xdr:to>
      <xdr:col>2</xdr:col>
      <xdr:colOff>1411940</xdr:colOff>
      <xdr:row>4</xdr:row>
      <xdr:rowOff>81026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909" y="234460"/>
          <a:ext cx="1476590" cy="518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P%20Con%20359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sqref="A1:K16"/>
    </sheetView>
  </sheetViews>
  <sheetFormatPr baseColWidth="10" defaultRowHeight="15" x14ac:dyDescent="0.25"/>
  <sheetData>
    <row r="1" spans="1:11" x14ac:dyDescent="0.25">
      <c r="A1" s="169" t="s">
        <v>71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2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1" x14ac:dyDescent="0.25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1" x14ac:dyDescent="0.25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4"/>
    </row>
    <row r="5" spans="1:11" x14ac:dyDescent="0.25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4"/>
    </row>
    <row r="6" spans="1:11" x14ac:dyDescent="0.25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4"/>
    </row>
    <row r="7" spans="1:11" x14ac:dyDescent="0.25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4"/>
    </row>
    <row r="8" spans="1:11" x14ac:dyDescent="0.25">
      <c r="A8" s="172"/>
      <c r="B8" s="173"/>
      <c r="C8" s="173"/>
      <c r="D8" s="173"/>
      <c r="E8" s="173"/>
      <c r="F8" s="173"/>
      <c r="G8" s="173"/>
      <c r="H8" s="173"/>
      <c r="I8" s="173"/>
      <c r="J8" s="173"/>
      <c r="K8" s="174"/>
    </row>
    <row r="9" spans="1:11" x14ac:dyDescent="0.25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4"/>
    </row>
    <row r="10" spans="1:11" x14ac:dyDescent="0.25">
      <c r="A10" s="172"/>
      <c r="B10" s="173"/>
      <c r="C10" s="173"/>
      <c r="D10" s="173"/>
      <c r="E10" s="173"/>
      <c r="F10" s="173"/>
      <c r="G10" s="173"/>
      <c r="H10" s="173"/>
      <c r="I10" s="173"/>
      <c r="J10" s="173"/>
      <c r="K10" s="174"/>
    </row>
    <row r="11" spans="1:11" x14ac:dyDescent="0.25">
      <c r="A11" s="172"/>
      <c r="B11" s="173"/>
      <c r="C11" s="173"/>
      <c r="D11" s="173"/>
      <c r="E11" s="173"/>
      <c r="F11" s="173"/>
      <c r="G11" s="173"/>
      <c r="H11" s="173"/>
      <c r="I11" s="173"/>
      <c r="J11" s="173"/>
      <c r="K11" s="174"/>
    </row>
    <row r="12" spans="1:11" x14ac:dyDescent="0.25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4"/>
    </row>
    <row r="13" spans="1:11" x14ac:dyDescent="0.25">
      <c r="A13" s="172"/>
      <c r="B13" s="173"/>
      <c r="C13" s="173"/>
      <c r="D13" s="173"/>
      <c r="E13" s="173"/>
      <c r="F13" s="173"/>
      <c r="G13" s="173"/>
      <c r="H13" s="173"/>
      <c r="I13" s="173"/>
      <c r="J13" s="173"/>
      <c r="K13" s="174"/>
    </row>
    <row r="14" spans="1:11" x14ac:dyDescent="0.25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4"/>
    </row>
    <row r="15" spans="1:11" ht="126" customHeight="1" x14ac:dyDescent="0.25">
      <c r="A15" s="172"/>
      <c r="B15" s="173"/>
      <c r="C15" s="173"/>
      <c r="D15" s="173"/>
      <c r="E15" s="173"/>
      <c r="F15" s="173"/>
      <c r="G15" s="173"/>
      <c r="H15" s="173"/>
      <c r="I15" s="173"/>
      <c r="J15" s="173"/>
      <c r="K15" s="174"/>
    </row>
    <row r="16" spans="1:11" ht="15.75" thickBot="1" x14ac:dyDescent="0.3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7"/>
    </row>
  </sheetData>
  <mergeCells count="1">
    <mergeCell ref="A1:K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3"/>
  <sheetViews>
    <sheetView showGridLines="0" workbookViewId="0">
      <selection activeCell="B39" sqref="B39:D39"/>
    </sheetView>
  </sheetViews>
  <sheetFormatPr baseColWidth="10" defaultRowHeight="12" x14ac:dyDescent="0.25"/>
  <cols>
    <col min="1" max="1" width="2" style="35" customWidth="1"/>
    <col min="2" max="2" width="5.28515625" style="35" customWidth="1"/>
    <col min="3" max="3" width="7.85546875" style="35" bestFit="1" customWidth="1"/>
    <col min="4" max="4" width="25.7109375" style="35" customWidth="1"/>
    <col min="5" max="5" width="10" style="36" customWidth="1"/>
    <col min="6" max="6" width="12" style="35" customWidth="1"/>
    <col min="7" max="7" width="15.28515625" style="35" customWidth="1"/>
    <col min="8" max="8" width="23.140625" style="38" customWidth="1"/>
    <col min="9" max="9" width="18.7109375" style="38" customWidth="1"/>
    <col min="10" max="10" width="29.7109375" style="38" customWidth="1"/>
    <col min="11" max="11" width="11.42578125" style="35"/>
    <col min="12" max="12" width="11.42578125" style="97"/>
    <col min="13" max="16384" width="11.42578125" style="35"/>
  </cols>
  <sheetData>
    <row r="1" spans="2:15" ht="9" customHeight="1" thickBot="1" x14ac:dyDescent="0.3">
      <c r="K1" s="37"/>
      <c r="L1" s="96"/>
      <c r="M1" s="37"/>
      <c r="N1" s="37"/>
      <c r="O1" s="37"/>
    </row>
    <row r="2" spans="2:15" ht="21" customHeight="1" x14ac:dyDescent="0.25">
      <c r="B2" s="197" t="s">
        <v>0</v>
      </c>
      <c r="C2" s="198"/>
      <c r="D2" s="198"/>
      <c r="E2" s="198"/>
      <c r="F2" s="198"/>
      <c r="G2" s="198"/>
      <c r="H2" s="198"/>
      <c r="I2" s="198"/>
      <c r="J2" s="199"/>
      <c r="K2" s="37"/>
      <c r="L2" s="96"/>
      <c r="M2" s="37"/>
      <c r="N2" s="37"/>
      <c r="O2" s="37"/>
    </row>
    <row r="3" spans="2:15" x14ac:dyDescent="0.25">
      <c r="B3" s="200" t="s">
        <v>4</v>
      </c>
      <c r="C3" s="201"/>
      <c r="D3" s="201"/>
      <c r="E3" s="201"/>
      <c r="F3" s="201"/>
      <c r="G3" s="201"/>
      <c r="H3" s="201"/>
      <c r="I3" s="201"/>
      <c r="J3" s="202"/>
      <c r="K3" s="37"/>
      <c r="L3" s="96"/>
      <c r="M3" s="37"/>
      <c r="N3" s="37"/>
      <c r="O3" s="37"/>
    </row>
    <row r="4" spans="2:15" x14ac:dyDescent="0.25">
      <c r="B4" s="203" t="s">
        <v>73</v>
      </c>
      <c r="C4" s="178"/>
      <c r="D4" s="178"/>
      <c r="E4" s="178"/>
      <c r="F4" s="178"/>
      <c r="G4" s="178"/>
      <c r="H4" s="178"/>
      <c r="I4" s="178"/>
      <c r="J4" s="204"/>
      <c r="K4" s="178"/>
      <c r="L4" s="178"/>
      <c r="M4" s="178"/>
      <c r="N4" s="178"/>
      <c r="O4" s="178"/>
    </row>
    <row r="5" spans="2:15" ht="21" customHeight="1" thickBot="1" x14ac:dyDescent="0.3">
      <c r="B5" s="179" t="s">
        <v>61</v>
      </c>
      <c r="C5" s="180"/>
      <c r="D5" s="180"/>
      <c r="E5" s="180"/>
      <c r="F5" s="180"/>
      <c r="G5" s="180"/>
      <c r="H5" s="180"/>
      <c r="I5" s="180"/>
      <c r="J5" s="181"/>
      <c r="K5" s="37"/>
      <c r="L5" s="96"/>
      <c r="M5" s="37"/>
      <c r="N5" s="37"/>
      <c r="O5" s="37"/>
    </row>
    <row r="6" spans="2:15" ht="6.75" customHeight="1" x14ac:dyDescent="0.25"/>
    <row r="7" spans="2:15" ht="21.75" customHeight="1" x14ac:dyDescent="0.25">
      <c r="B7" s="209" t="s">
        <v>5</v>
      </c>
      <c r="C7" s="209"/>
      <c r="D7" s="209"/>
      <c r="E7" s="103"/>
      <c r="F7" s="104"/>
      <c r="G7" s="105"/>
      <c r="H7" s="104"/>
      <c r="I7" s="104"/>
      <c r="J7" s="104"/>
    </row>
    <row r="8" spans="2:15" ht="6.75" customHeight="1" thickBot="1" x14ac:dyDescent="0.3">
      <c r="B8" s="38"/>
      <c r="C8" s="38"/>
      <c r="D8" s="38"/>
      <c r="E8" s="39"/>
      <c r="F8" s="38"/>
    </row>
    <row r="9" spans="2:15" s="44" customFormat="1" ht="61.5" customHeight="1" thickBot="1" x14ac:dyDescent="0.3">
      <c r="B9" s="195" t="s">
        <v>8</v>
      </c>
      <c r="C9" s="196"/>
      <c r="D9" s="40" t="s">
        <v>21</v>
      </c>
      <c r="E9" s="187" t="s">
        <v>50</v>
      </c>
      <c r="F9" s="188"/>
      <c r="G9" s="41" t="s">
        <v>52</v>
      </c>
      <c r="H9" s="42" t="s">
        <v>51</v>
      </c>
      <c r="I9" s="43" t="s">
        <v>22</v>
      </c>
      <c r="J9" s="42" t="s">
        <v>23</v>
      </c>
      <c r="L9" s="98"/>
    </row>
    <row r="10" spans="2:15" s="50" customFormat="1" ht="17.25" customHeight="1" thickBot="1" x14ac:dyDescent="0.3">
      <c r="B10" s="45" t="s">
        <v>6</v>
      </c>
      <c r="C10" s="77">
        <v>2015</v>
      </c>
      <c r="D10" s="47" t="s">
        <v>30</v>
      </c>
      <c r="E10" s="189">
        <f>+'SABER 3579'!H15</f>
        <v>0</v>
      </c>
      <c r="F10" s="190"/>
      <c r="G10" s="49">
        <f>+'SABER 3579'!H23</f>
        <v>0</v>
      </c>
      <c r="H10" s="153">
        <f>ROUND(SUM(E10:G10),0)</f>
        <v>0</v>
      </c>
      <c r="I10" s="153">
        <f>+ROUND(H10*0.16,0)</f>
        <v>0</v>
      </c>
      <c r="J10" s="154">
        <f>+I10+H10</f>
        <v>0</v>
      </c>
      <c r="L10" s="99"/>
    </row>
    <row r="11" spans="2:15" s="50" customFormat="1" ht="3.75" customHeight="1" thickBot="1" x14ac:dyDescent="0.3">
      <c r="B11" s="51"/>
      <c r="C11" s="52"/>
      <c r="D11" s="53"/>
      <c r="E11" s="54"/>
      <c r="F11" s="55"/>
      <c r="G11" s="56"/>
      <c r="H11" s="155"/>
      <c r="I11" s="155"/>
      <c r="J11" s="156"/>
      <c r="L11" s="99"/>
    </row>
    <row r="12" spans="2:15" s="44" customFormat="1" ht="61.5" customHeight="1" thickBot="1" x14ac:dyDescent="0.3">
      <c r="B12" s="195" t="s">
        <v>8</v>
      </c>
      <c r="C12" s="196"/>
      <c r="D12" s="100" t="s">
        <v>21</v>
      </c>
      <c r="E12" s="101" t="s">
        <v>24</v>
      </c>
      <c r="F12" s="102" t="s">
        <v>72</v>
      </c>
      <c r="G12" s="102" t="s">
        <v>66</v>
      </c>
      <c r="H12" s="42" t="s">
        <v>67</v>
      </c>
      <c r="I12" s="43" t="s">
        <v>22</v>
      </c>
      <c r="J12" s="42" t="s">
        <v>23</v>
      </c>
      <c r="L12" s="98"/>
    </row>
    <row r="13" spans="2:15" s="50" customFormat="1" x14ac:dyDescent="0.25">
      <c r="B13" s="57" t="s">
        <v>62</v>
      </c>
      <c r="C13" s="58">
        <v>2015</v>
      </c>
      <c r="D13" s="59" t="s">
        <v>25</v>
      </c>
      <c r="E13" s="60">
        <v>240</v>
      </c>
      <c r="F13" s="144">
        <v>0</v>
      </c>
      <c r="G13" s="61">
        <f>+'PRUEBAS ICFES'!G8</f>
        <v>0</v>
      </c>
      <c r="H13" s="157">
        <f t="shared" ref="H13:H18" si="0">+ROUND(G13*E13,0)</f>
        <v>0</v>
      </c>
      <c r="I13" s="157">
        <f t="shared" ref="I13:I18" si="1">+ROUND(H13*0.16,0)</f>
        <v>0</v>
      </c>
      <c r="J13" s="158">
        <f>+I13+H13</f>
        <v>0</v>
      </c>
      <c r="L13" s="99"/>
    </row>
    <row r="14" spans="2:15" s="50" customFormat="1" x14ac:dyDescent="0.25">
      <c r="B14" s="57" t="s">
        <v>9</v>
      </c>
      <c r="C14" s="58">
        <v>2015</v>
      </c>
      <c r="D14" s="59" t="s">
        <v>29</v>
      </c>
      <c r="E14" s="60">
        <v>490</v>
      </c>
      <c r="F14" s="144">
        <v>0</v>
      </c>
      <c r="G14" s="61">
        <f>+'PRUEBAS ICFES'!G9</f>
        <v>0</v>
      </c>
      <c r="H14" s="157">
        <f t="shared" si="0"/>
        <v>0</v>
      </c>
      <c r="I14" s="157">
        <f t="shared" si="1"/>
        <v>0</v>
      </c>
      <c r="J14" s="158">
        <f t="shared" ref="J14:J18" si="2">+I14+H14</f>
        <v>0</v>
      </c>
      <c r="L14" s="99"/>
    </row>
    <row r="15" spans="2:15" s="50" customFormat="1" x14ac:dyDescent="0.25">
      <c r="B15" s="57" t="s">
        <v>10</v>
      </c>
      <c r="C15" s="58">
        <v>2015</v>
      </c>
      <c r="D15" s="59" t="s">
        <v>28</v>
      </c>
      <c r="E15" s="60">
        <v>8</v>
      </c>
      <c r="F15" s="144">
        <v>0</v>
      </c>
      <c r="G15" s="61">
        <f>+'PRUEBAS ICFES'!G10</f>
        <v>0</v>
      </c>
      <c r="H15" s="157">
        <f t="shared" si="0"/>
        <v>0</v>
      </c>
      <c r="I15" s="157">
        <f t="shared" si="1"/>
        <v>0</v>
      </c>
      <c r="J15" s="158">
        <f t="shared" si="2"/>
        <v>0</v>
      </c>
      <c r="L15" s="99"/>
    </row>
    <row r="16" spans="2:15" s="50" customFormat="1" x14ac:dyDescent="0.25">
      <c r="B16" s="57" t="s">
        <v>11</v>
      </c>
      <c r="C16" s="58">
        <v>2015</v>
      </c>
      <c r="D16" s="62" t="s">
        <v>15</v>
      </c>
      <c r="E16" s="60">
        <v>14765</v>
      </c>
      <c r="F16" s="144">
        <v>0</v>
      </c>
      <c r="G16" s="61">
        <f>+'PRUEBAS ICFES'!G11</f>
        <v>0</v>
      </c>
      <c r="H16" s="157">
        <f t="shared" si="0"/>
        <v>0</v>
      </c>
      <c r="I16" s="157">
        <f t="shared" si="1"/>
        <v>0</v>
      </c>
      <c r="J16" s="158">
        <f t="shared" si="2"/>
        <v>0</v>
      </c>
      <c r="L16" s="99"/>
    </row>
    <row r="17" spans="2:13" s="50" customFormat="1" x14ac:dyDescent="0.25">
      <c r="B17" s="57" t="s">
        <v>12</v>
      </c>
      <c r="C17" s="58">
        <v>2015</v>
      </c>
      <c r="D17" s="59" t="s">
        <v>26</v>
      </c>
      <c r="E17" s="60">
        <v>400</v>
      </c>
      <c r="F17" s="144">
        <v>0</v>
      </c>
      <c r="G17" s="61">
        <f>+'PRUEBAS ICFES'!G12</f>
        <v>0</v>
      </c>
      <c r="H17" s="157">
        <f t="shared" si="0"/>
        <v>0</v>
      </c>
      <c r="I17" s="157">
        <f t="shared" si="1"/>
        <v>0</v>
      </c>
      <c r="J17" s="158">
        <f t="shared" si="2"/>
        <v>0</v>
      </c>
      <c r="L17" s="99"/>
    </row>
    <row r="18" spans="2:13" s="50" customFormat="1" ht="12.75" thickBot="1" x14ac:dyDescent="0.3">
      <c r="B18" s="85" t="s">
        <v>13</v>
      </c>
      <c r="C18" s="58">
        <v>2015</v>
      </c>
      <c r="D18" s="86" t="s">
        <v>27</v>
      </c>
      <c r="E18" s="87">
        <v>2000</v>
      </c>
      <c r="F18" s="145">
        <v>0</v>
      </c>
      <c r="G18" s="61">
        <f>+'PRUEBAS ICFES'!G13</f>
        <v>0</v>
      </c>
      <c r="H18" s="157">
        <f t="shared" si="0"/>
        <v>0</v>
      </c>
      <c r="I18" s="157">
        <f t="shared" si="1"/>
        <v>0</v>
      </c>
      <c r="J18" s="158">
        <f t="shared" si="2"/>
        <v>0</v>
      </c>
      <c r="L18" s="99"/>
    </row>
    <row r="19" spans="2:13" s="50" customFormat="1" ht="15.75" thickBot="1" x14ac:dyDescent="0.3">
      <c r="B19" s="184" t="s">
        <v>53</v>
      </c>
      <c r="C19" s="185"/>
      <c r="D19" s="185"/>
      <c r="E19" s="185"/>
      <c r="F19" s="185"/>
      <c r="G19" s="186"/>
      <c r="H19" s="106">
        <f>+SUM(H10:H18)</f>
        <v>0</v>
      </c>
      <c r="I19" s="107">
        <f>+SUM(I10:I18)</f>
        <v>0</v>
      </c>
      <c r="J19" s="108">
        <f>+SUM(J10:J18)</f>
        <v>0</v>
      </c>
      <c r="L19" s="99"/>
    </row>
    <row r="20" spans="2:13" s="50" customFormat="1" ht="3" customHeight="1" thickBot="1" x14ac:dyDescent="0.3">
      <c r="B20" s="51"/>
      <c r="C20" s="51"/>
      <c r="D20" s="51"/>
      <c r="E20" s="51"/>
      <c r="F20" s="51"/>
      <c r="G20" s="51"/>
      <c r="H20" s="78"/>
      <c r="I20" s="78"/>
      <c r="J20" s="78"/>
      <c r="L20" s="99"/>
    </row>
    <row r="21" spans="2:13" s="50" customFormat="1" x14ac:dyDescent="0.25">
      <c r="B21" s="79" t="s">
        <v>14</v>
      </c>
      <c r="C21" s="80">
        <v>2016</v>
      </c>
      <c r="D21" s="82" t="s">
        <v>16</v>
      </c>
      <c r="E21" s="81">
        <v>10914</v>
      </c>
      <c r="F21" s="146">
        <v>0</v>
      </c>
      <c r="G21" s="109">
        <f>+'PRUEBAS ICFES'!G14</f>
        <v>0</v>
      </c>
      <c r="H21" s="159">
        <f>+ROUND(G21*E21,0)</f>
        <v>0</v>
      </c>
      <c r="I21" s="159">
        <f>+ROUND(H21*0.16,0)</f>
        <v>0</v>
      </c>
      <c r="J21" s="160">
        <f>+I21+H21</f>
        <v>0</v>
      </c>
      <c r="L21" s="99"/>
    </row>
    <row r="22" spans="2:13" s="50" customFormat="1" ht="24" x14ac:dyDescent="0.25">
      <c r="B22" s="57" t="s">
        <v>18</v>
      </c>
      <c r="C22" s="58">
        <v>2016</v>
      </c>
      <c r="D22" s="62" t="s">
        <v>17</v>
      </c>
      <c r="E22" s="60">
        <v>4090</v>
      </c>
      <c r="F22" s="144">
        <v>0</v>
      </c>
      <c r="G22" s="110">
        <f>+'PRUEBAS ICFES'!G15</f>
        <v>0</v>
      </c>
      <c r="H22" s="161">
        <f t="shared" ref="H22:H24" si="3">+ROUND(G22*E22,0)</f>
        <v>0</v>
      </c>
      <c r="I22" s="161">
        <f t="shared" ref="I22:I24" si="4">+ROUND(H22*0.16,0)</f>
        <v>0</v>
      </c>
      <c r="J22" s="162">
        <f t="shared" ref="J22:J24" si="5">+I22+H22</f>
        <v>0</v>
      </c>
      <c r="K22" s="95"/>
      <c r="L22" s="99"/>
      <c r="M22" s="63"/>
    </row>
    <row r="23" spans="2:13" s="50" customFormat="1" x14ac:dyDescent="0.25">
      <c r="B23" s="57" t="s">
        <v>19</v>
      </c>
      <c r="C23" s="58">
        <v>2016</v>
      </c>
      <c r="D23" s="62" t="s">
        <v>3</v>
      </c>
      <c r="E23" s="60">
        <v>42432</v>
      </c>
      <c r="F23" s="144">
        <v>0</v>
      </c>
      <c r="G23" s="110">
        <f>+'PRUEBAS ICFES'!G16</f>
        <v>0</v>
      </c>
      <c r="H23" s="161">
        <f t="shared" si="3"/>
        <v>0</v>
      </c>
      <c r="I23" s="161">
        <f t="shared" si="4"/>
        <v>0</v>
      </c>
      <c r="J23" s="162">
        <f t="shared" si="5"/>
        <v>0</v>
      </c>
      <c r="K23" s="95"/>
      <c r="L23" s="99"/>
    </row>
    <row r="24" spans="2:13" s="50" customFormat="1" ht="12.75" thickBot="1" x14ac:dyDescent="0.3">
      <c r="B24" s="65" t="s">
        <v>20</v>
      </c>
      <c r="C24" s="66">
        <v>2016</v>
      </c>
      <c r="D24" s="67" t="s">
        <v>15</v>
      </c>
      <c r="E24" s="68">
        <v>15060</v>
      </c>
      <c r="F24" s="91">
        <v>0.05</v>
      </c>
      <c r="G24" s="111">
        <f>+ROUND(G16*(1+F24),0)</f>
        <v>0</v>
      </c>
      <c r="H24" s="163">
        <f t="shared" si="3"/>
        <v>0</v>
      </c>
      <c r="I24" s="163">
        <f t="shared" si="4"/>
        <v>0</v>
      </c>
      <c r="J24" s="164">
        <f t="shared" si="5"/>
        <v>0</v>
      </c>
      <c r="L24" s="99"/>
    </row>
    <row r="25" spans="2:13" s="50" customFormat="1" ht="15.75" customHeight="1" thickBot="1" x14ac:dyDescent="0.3">
      <c r="B25" s="191" t="s">
        <v>54</v>
      </c>
      <c r="C25" s="191"/>
      <c r="D25" s="191"/>
      <c r="E25" s="191"/>
      <c r="F25" s="191"/>
      <c r="G25" s="191"/>
      <c r="H25" s="107">
        <f>+SUM(H21:H24)</f>
        <v>0</v>
      </c>
      <c r="I25" s="107">
        <f>+SUM(I21:I24)</f>
        <v>0</v>
      </c>
      <c r="J25" s="107">
        <f>+SUM(J21:J24)</f>
        <v>0</v>
      </c>
      <c r="L25" s="99"/>
    </row>
    <row r="26" spans="2:13" s="50" customFormat="1" ht="3.75" customHeight="1" thickBot="1" x14ac:dyDescent="0.3">
      <c r="B26" s="83"/>
      <c r="C26" s="83"/>
      <c r="D26" s="83"/>
      <c r="E26" s="83"/>
      <c r="F26" s="83"/>
      <c r="G26" s="83"/>
      <c r="H26" s="78"/>
      <c r="I26" s="78"/>
      <c r="J26" s="78"/>
      <c r="L26" s="99"/>
    </row>
    <row r="27" spans="2:13" s="50" customFormat="1" x14ac:dyDescent="0.25">
      <c r="B27" s="79" t="s">
        <v>56</v>
      </c>
      <c r="C27" s="80">
        <v>2017</v>
      </c>
      <c r="D27" s="82" t="s">
        <v>16</v>
      </c>
      <c r="E27" s="81">
        <v>10914</v>
      </c>
      <c r="F27" s="84">
        <v>0.05</v>
      </c>
      <c r="G27" s="90">
        <f>+ROUND(G21*(1+F27),0)</f>
        <v>0</v>
      </c>
      <c r="H27" s="165">
        <f t="shared" ref="H27:H30" si="6">+ROUND(G27*E27,0)</f>
        <v>0</v>
      </c>
      <c r="I27" s="165">
        <f t="shared" ref="I27:I30" si="7">+ROUND(H27*0.16,0)</f>
        <v>0</v>
      </c>
      <c r="J27" s="166">
        <f>+I27+H27</f>
        <v>0</v>
      </c>
      <c r="L27" s="99"/>
    </row>
    <row r="28" spans="2:13" s="50" customFormat="1" ht="24" x14ac:dyDescent="0.25">
      <c r="B28" s="57" t="s">
        <v>57</v>
      </c>
      <c r="C28" s="58">
        <v>2017</v>
      </c>
      <c r="D28" s="62" t="s">
        <v>17</v>
      </c>
      <c r="E28" s="60">
        <v>4090</v>
      </c>
      <c r="F28" s="64">
        <v>0.05</v>
      </c>
      <c r="G28" s="88">
        <f>+ROUND(G22*(1+F28),0)</f>
        <v>0</v>
      </c>
      <c r="H28" s="157">
        <f t="shared" si="6"/>
        <v>0</v>
      </c>
      <c r="I28" s="157">
        <f t="shared" si="7"/>
        <v>0</v>
      </c>
      <c r="J28" s="158">
        <f>+I28+H28</f>
        <v>0</v>
      </c>
      <c r="L28" s="99"/>
    </row>
    <row r="29" spans="2:13" s="50" customFormat="1" x14ac:dyDescent="0.25">
      <c r="B29" s="57" t="s">
        <v>58</v>
      </c>
      <c r="C29" s="58">
        <v>2017</v>
      </c>
      <c r="D29" s="62" t="s">
        <v>3</v>
      </c>
      <c r="E29" s="60">
        <v>42432</v>
      </c>
      <c r="F29" s="64">
        <v>0.05</v>
      </c>
      <c r="G29" s="88">
        <f>+ROUND(G23*(1+F29),0)</f>
        <v>0</v>
      </c>
      <c r="H29" s="157">
        <f t="shared" si="6"/>
        <v>0</v>
      </c>
      <c r="I29" s="157">
        <f t="shared" si="7"/>
        <v>0</v>
      </c>
      <c r="J29" s="158">
        <f>+I29+H29</f>
        <v>0</v>
      </c>
      <c r="L29" s="99"/>
    </row>
    <row r="30" spans="2:13" s="50" customFormat="1" ht="12.75" thickBot="1" x14ac:dyDescent="0.3">
      <c r="B30" s="65" t="s">
        <v>59</v>
      </c>
      <c r="C30" s="66">
        <v>2017</v>
      </c>
      <c r="D30" s="67" t="s">
        <v>15</v>
      </c>
      <c r="E30" s="68">
        <v>15060</v>
      </c>
      <c r="F30" s="91">
        <v>0.05</v>
      </c>
      <c r="G30" s="92">
        <f>+ROUND(G24*(1+F30),0)</f>
        <v>0</v>
      </c>
      <c r="H30" s="153">
        <f t="shared" si="6"/>
        <v>0</v>
      </c>
      <c r="I30" s="153">
        <f t="shared" si="7"/>
        <v>0</v>
      </c>
      <c r="J30" s="154">
        <f>+I30+H30</f>
        <v>0</v>
      </c>
      <c r="L30" s="99"/>
    </row>
    <row r="31" spans="2:13" s="50" customFormat="1" ht="15.75" customHeight="1" thickBot="1" x14ac:dyDescent="0.3">
      <c r="B31" s="192" t="s">
        <v>55</v>
      </c>
      <c r="C31" s="193"/>
      <c r="D31" s="193"/>
      <c r="E31" s="193"/>
      <c r="F31" s="193"/>
      <c r="G31" s="194"/>
      <c r="H31" s="89">
        <f>+SUM(H27:H30)</f>
        <v>0</v>
      </c>
      <c r="I31" s="89">
        <f>+SUM(I27:I30)</f>
        <v>0</v>
      </c>
      <c r="J31" s="89">
        <f>+SUM(J27:J30)</f>
        <v>0</v>
      </c>
      <c r="L31" s="99"/>
    </row>
    <row r="32" spans="2:13" s="50" customFormat="1" ht="12.75" thickBot="1" x14ac:dyDescent="0.3">
      <c r="B32" s="83"/>
      <c r="C32" s="83"/>
      <c r="D32" s="83"/>
      <c r="E32" s="83"/>
      <c r="F32" s="83"/>
      <c r="G32" s="83"/>
      <c r="H32" s="78"/>
      <c r="I32" s="78"/>
      <c r="J32" s="78"/>
      <c r="L32" s="99"/>
    </row>
    <row r="33" spans="2:12" s="50" customFormat="1" ht="15.75" customHeight="1" thickBot="1" x14ac:dyDescent="0.3">
      <c r="B33" s="45" t="s">
        <v>60</v>
      </c>
      <c r="C33" s="46">
        <v>2018</v>
      </c>
      <c r="D33" s="47" t="s">
        <v>16</v>
      </c>
      <c r="E33" s="48">
        <v>10914</v>
      </c>
      <c r="F33" s="143">
        <v>0.05</v>
      </c>
      <c r="G33" s="49">
        <f>+ROUND(G27*(1+F33),0)</f>
        <v>0</v>
      </c>
      <c r="H33" s="167">
        <f>+ROUND(G33*E33,0)</f>
        <v>0</v>
      </c>
      <c r="I33" s="167">
        <f>+ROUND(H33*0.16,0)</f>
        <v>0</v>
      </c>
      <c r="J33" s="168">
        <f>+I33+H33</f>
        <v>0</v>
      </c>
      <c r="L33" s="99"/>
    </row>
    <row r="34" spans="2:12" ht="13.9" customHeight="1" thickBot="1" x14ac:dyDescent="0.3">
      <c r="B34" s="69"/>
      <c r="C34" s="38"/>
      <c r="D34" s="38"/>
    </row>
    <row r="35" spans="2:12" ht="12.75" thickBot="1" x14ac:dyDescent="0.3">
      <c r="B35" s="206" t="s">
        <v>63</v>
      </c>
      <c r="C35" s="207"/>
      <c r="D35" s="207"/>
      <c r="E35" s="207"/>
      <c r="F35" s="207"/>
      <c r="G35" s="208"/>
      <c r="H35" s="93">
        <f>+H33+H31+H25+H19</f>
        <v>0</v>
      </c>
      <c r="I35" s="93">
        <f t="shared" ref="I35:J35" si="8">+I33+I31+I25+I19</f>
        <v>0</v>
      </c>
      <c r="J35" s="93">
        <f t="shared" si="8"/>
        <v>0</v>
      </c>
    </row>
    <row r="36" spans="2:12" x14ac:dyDescent="0.25">
      <c r="B36" s="51"/>
      <c r="C36" s="51"/>
      <c r="D36" s="51"/>
      <c r="E36" s="70"/>
      <c r="F36" s="51"/>
      <c r="G36" s="51"/>
      <c r="H36" s="51"/>
      <c r="I36" s="51"/>
      <c r="J36" s="71"/>
    </row>
    <row r="37" spans="2:12" x14ac:dyDescent="0.25">
      <c r="B37" s="51"/>
      <c r="C37" s="51"/>
      <c r="D37" s="51"/>
      <c r="E37" s="70"/>
      <c r="F37" s="51"/>
      <c r="G37" s="51"/>
      <c r="H37" s="51"/>
      <c r="I37" s="51"/>
      <c r="J37" s="71"/>
    </row>
    <row r="38" spans="2:12" x14ac:dyDescent="0.25">
      <c r="B38" s="51"/>
      <c r="C38" s="51"/>
      <c r="D38" s="51"/>
      <c r="E38" s="70"/>
      <c r="F38" s="51"/>
      <c r="G38" s="51"/>
      <c r="H38" s="51"/>
      <c r="I38" s="51"/>
      <c r="J38" s="71"/>
    </row>
    <row r="39" spans="2:12" ht="15.75" thickBot="1" x14ac:dyDescent="0.3">
      <c r="B39" s="210"/>
      <c r="C39" s="210"/>
      <c r="D39" s="210"/>
      <c r="E39" s="70"/>
      <c r="F39" s="51"/>
      <c r="G39" s="51"/>
      <c r="H39" s="51"/>
      <c r="I39" s="51"/>
      <c r="J39" s="71"/>
    </row>
    <row r="40" spans="2:12" ht="18.75" x14ac:dyDescent="0.25">
      <c r="B40" s="32" t="s">
        <v>7</v>
      </c>
      <c r="C40" s="1"/>
      <c r="D40" s="1"/>
    </row>
    <row r="41" spans="2:12" x14ac:dyDescent="0.25">
      <c r="B41" s="72"/>
      <c r="C41" s="72"/>
      <c r="D41" s="72"/>
    </row>
    <row r="42" spans="2:12" ht="61.5" customHeight="1" x14ac:dyDescent="0.25">
      <c r="B42" s="182"/>
      <c r="C42" s="182"/>
      <c r="D42" s="182"/>
      <c r="E42" s="182"/>
      <c r="F42" s="182"/>
      <c r="G42" s="182"/>
      <c r="H42" s="182"/>
      <c r="I42" s="182"/>
      <c r="J42" s="182"/>
    </row>
    <row r="43" spans="2:12" ht="81.75" customHeight="1" x14ac:dyDescent="0.25">
      <c r="B43" s="205"/>
      <c r="C43" s="205"/>
      <c r="D43" s="205"/>
      <c r="E43" s="205"/>
      <c r="F43" s="205"/>
      <c r="G43" s="205"/>
      <c r="H43" s="205"/>
      <c r="I43" s="205"/>
      <c r="J43" s="205"/>
    </row>
    <row r="44" spans="2:12" ht="21" customHeight="1" x14ac:dyDescent="0.2">
      <c r="B44" s="183"/>
      <c r="C44" s="183"/>
      <c r="D44" s="183"/>
      <c r="E44" s="183"/>
      <c r="F44" s="183"/>
      <c r="G44" s="183"/>
      <c r="H44" s="183"/>
      <c r="I44" s="183"/>
      <c r="J44" s="183"/>
    </row>
    <row r="45" spans="2:12" x14ac:dyDescent="0.2">
      <c r="B45" s="73"/>
      <c r="C45" s="73"/>
      <c r="D45" s="73"/>
      <c r="E45" s="74"/>
      <c r="F45" s="73"/>
      <c r="G45" s="73"/>
      <c r="H45" s="69"/>
      <c r="I45" s="69"/>
      <c r="J45" s="69"/>
    </row>
    <row r="46" spans="2:12" ht="63" customHeight="1" x14ac:dyDescent="0.25">
      <c r="B46" s="205"/>
      <c r="C46" s="205"/>
      <c r="D46" s="205"/>
      <c r="E46" s="205"/>
      <c r="F46" s="205"/>
      <c r="G46" s="205"/>
      <c r="H46" s="205"/>
      <c r="I46" s="205"/>
      <c r="J46" s="205"/>
    </row>
    <row r="47" spans="2:12" x14ac:dyDescent="0.25">
      <c r="B47" s="75"/>
      <c r="C47" s="75"/>
      <c r="D47" s="75"/>
      <c r="E47" s="76"/>
      <c r="F47" s="75"/>
      <c r="G47" s="75"/>
      <c r="H47" s="69"/>
      <c r="I47" s="69"/>
      <c r="J47" s="69"/>
    </row>
    <row r="48" spans="2:12" x14ac:dyDescent="0.25">
      <c r="B48" s="75"/>
      <c r="C48" s="75"/>
      <c r="D48" s="75"/>
      <c r="E48" s="76"/>
      <c r="F48" s="75"/>
      <c r="G48" s="75"/>
      <c r="H48" s="69"/>
      <c r="I48" s="69"/>
      <c r="J48" s="69"/>
    </row>
    <row r="49" spans="2:10" x14ac:dyDescent="0.25">
      <c r="B49" s="75"/>
      <c r="C49" s="75"/>
      <c r="D49" s="75"/>
      <c r="E49" s="76"/>
      <c r="F49" s="75"/>
      <c r="G49" s="75"/>
      <c r="H49" s="69"/>
      <c r="I49" s="69"/>
      <c r="J49" s="69"/>
    </row>
    <row r="50" spans="2:10" x14ac:dyDescent="0.25">
      <c r="B50" s="75"/>
      <c r="C50" s="75"/>
      <c r="D50" s="75"/>
      <c r="E50" s="76"/>
      <c r="F50" s="75"/>
      <c r="G50" s="75"/>
      <c r="H50" s="69"/>
      <c r="I50" s="69"/>
      <c r="J50" s="69"/>
    </row>
    <row r="51" spans="2:10" x14ac:dyDescent="0.25">
      <c r="B51" s="75"/>
      <c r="C51" s="75"/>
      <c r="D51" s="75"/>
      <c r="E51" s="76"/>
      <c r="F51" s="75"/>
      <c r="G51" s="75"/>
      <c r="H51" s="69"/>
      <c r="I51" s="69"/>
      <c r="J51" s="69"/>
    </row>
    <row r="52" spans="2:10" x14ac:dyDescent="0.25">
      <c r="B52" s="75"/>
      <c r="C52" s="75"/>
      <c r="D52" s="75"/>
      <c r="E52" s="76"/>
      <c r="F52" s="75"/>
      <c r="G52" s="75"/>
      <c r="H52" s="69"/>
      <c r="I52" s="69"/>
      <c r="J52" s="69"/>
    </row>
    <row r="64" spans="2:10" x14ac:dyDescent="0.25">
      <c r="B64" s="75"/>
    </row>
    <row r="65" spans="2:2" x14ac:dyDescent="0.25">
      <c r="B65" s="75"/>
    </row>
    <row r="66" spans="2:2" x14ac:dyDescent="0.25">
      <c r="B66" s="75"/>
    </row>
    <row r="67" spans="2:2" x14ac:dyDescent="0.25">
      <c r="B67" s="75"/>
    </row>
    <row r="68" spans="2:2" x14ac:dyDescent="0.25">
      <c r="B68" s="75"/>
    </row>
    <row r="69" spans="2:2" x14ac:dyDescent="0.25">
      <c r="B69" s="75"/>
    </row>
    <row r="70" spans="2:2" x14ac:dyDescent="0.25">
      <c r="B70" s="75"/>
    </row>
    <row r="71" spans="2:2" x14ac:dyDescent="0.25">
      <c r="B71" s="75"/>
    </row>
    <row r="72" spans="2:2" x14ac:dyDescent="0.25">
      <c r="B72" s="75"/>
    </row>
    <row r="73" spans="2:2" x14ac:dyDescent="0.25">
      <c r="B73" s="75"/>
    </row>
    <row r="74" spans="2:2" x14ac:dyDescent="0.25">
      <c r="B74" s="75"/>
    </row>
    <row r="75" spans="2:2" x14ac:dyDescent="0.25">
      <c r="B75" s="75"/>
    </row>
    <row r="76" spans="2:2" x14ac:dyDescent="0.25">
      <c r="B76" s="75"/>
    </row>
    <row r="77" spans="2:2" x14ac:dyDescent="0.25">
      <c r="B77" s="75"/>
    </row>
    <row r="78" spans="2:2" x14ac:dyDescent="0.25">
      <c r="B78" s="75"/>
    </row>
    <row r="79" spans="2:2" x14ac:dyDescent="0.25">
      <c r="B79" s="75"/>
    </row>
    <row r="80" spans="2:2" x14ac:dyDescent="0.25">
      <c r="B80" s="75"/>
    </row>
    <row r="81" spans="2:2" x14ac:dyDescent="0.25">
      <c r="B81" s="75"/>
    </row>
    <row r="82" spans="2:2" x14ac:dyDescent="0.25">
      <c r="B82" s="75"/>
    </row>
    <row r="83" spans="2:2" x14ac:dyDescent="0.25">
      <c r="B83" s="75"/>
    </row>
    <row r="84" spans="2:2" x14ac:dyDescent="0.25">
      <c r="B84" s="75"/>
    </row>
    <row r="85" spans="2:2" x14ac:dyDescent="0.25">
      <c r="B85" s="75"/>
    </row>
    <row r="86" spans="2:2" x14ac:dyDescent="0.25">
      <c r="B86" s="75"/>
    </row>
    <row r="87" spans="2:2" x14ac:dyDescent="0.25">
      <c r="B87" s="75"/>
    </row>
    <row r="88" spans="2:2" x14ac:dyDescent="0.25">
      <c r="B88" s="75"/>
    </row>
    <row r="89" spans="2:2" x14ac:dyDescent="0.25">
      <c r="B89" s="75"/>
    </row>
    <row r="90" spans="2:2" x14ac:dyDescent="0.25">
      <c r="B90" s="75"/>
    </row>
    <row r="91" spans="2:2" x14ac:dyDescent="0.25">
      <c r="B91" s="75"/>
    </row>
    <row r="92" spans="2:2" x14ac:dyDescent="0.25">
      <c r="B92" s="75"/>
    </row>
    <row r="93" spans="2:2" x14ac:dyDescent="0.25">
      <c r="B93" s="75"/>
    </row>
    <row r="94" spans="2:2" x14ac:dyDescent="0.25">
      <c r="B94" s="75"/>
    </row>
    <row r="95" spans="2:2" x14ac:dyDescent="0.25">
      <c r="B95" s="75"/>
    </row>
    <row r="96" spans="2:2" x14ac:dyDescent="0.25">
      <c r="B96" s="75"/>
    </row>
    <row r="97" spans="2:2" x14ac:dyDescent="0.25">
      <c r="B97" s="75"/>
    </row>
    <row r="98" spans="2:2" x14ac:dyDescent="0.25">
      <c r="B98" s="75"/>
    </row>
    <row r="99" spans="2:2" x14ac:dyDescent="0.25">
      <c r="B99" s="75"/>
    </row>
    <row r="100" spans="2:2" x14ac:dyDescent="0.25">
      <c r="B100" s="75"/>
    </row>
    <row r="101" spans="2:2" x14ac:dyDescent="0.25">
      <c r="B101" s="75"/>
    </row>
    <row r="102" spans="2:2" x14ac:dyDescent="0.25">
      <c r="B102" s="75"/>
    </row>
    <row r="103" spans="2:2" x14ac:dyDescent="0.25">
      <c r="B103" s="75"/>
    </row>
    <row r="104" spans="2:2" x14ac:dyDescent="0.25">
      <c r="B104" s="75"/>
    </row>
    <row r="105" spans="2:2" x14ac:dyDescent="0.25">
      <c r="B105" s="75"/>
    </row>
    <row r="106" spans="2:2" x14ac:dyDescent="0.25">
      <c r="B106" s="75"/>
    </row>
    <row r="107" spans="2:2" x14ac:dyDescent="0.25">
      <c r="B107" s="75"/>
    </row>
    <row r="108" spans="2:2" x14ac:dyDescent="0.25">
      <c r="B108" s="75"/>
    </row>
    <row r="109" spans="2:2" x14ac:dyDescent="0.25">
      <c r="B109" s="75"/>
    </row>
    <row r="110" spans="2:2" x14ac:dyDescent="0.25">
      <c r="B110" s="75"/>
    </row>
    <row r="111" spans="2:2" x14ac:dyDescent="0.25">
      <c r="B111" s="75"/>
    </row>
    <row r="112" spans="2:2" x14ac:dyDescent="0.25">
      <c r="B112" s="75"/>
    </row>
    <row r="113" spans="2:2" x14ac:dyDescent="0.25">
      <c r="B113" s="75"/>
    </row>
    <row r="114" spans="2:2" x14ac:dyDescent="0.25">
      <c r="B114" s="75"/>
    </row>
    <row r="115" spans="2:2" x14ac:dyDescent="0.25">
      <c r="B115" s="75"/>
    </row>
    <row r="116" spans="2:2" x14ac:dyDescent="0.25">
      <c r="B116" s="75"/>
    </row>
    <row r="117" spans="2:2" x14ac:dyDescent="0.25">
      <c r="B117" s="75"/>
    </row>
    <row r="118" spans="2:2" x14ac:dyDescent="0.25">
      <c r="B118" s="75"/>
    </row>
    <row r="119" spans="2:2" x14ac:dyDescent="0.25">
      <c r="B119" s="75"/>
    </row>
    <row r="120" spans="2:2" x14ac:dyDescent="0.25">
      <c r="B120" s="75"/>
    </row>
    <row r="121" spans="2:2" x14ac:dyDescent="0.25">
      <c r="B121" s="75"/>
    </row>
    <row r="122" spans="2:2" x14ac:dyDescent="0.25">
      <c r="B122" s="75"/>
    </row>
    <row r="123" spans="2:2" x14ac:dyDescent="0.25">
      <c r="B123" s="75"/>
    </row>
    <row r="124" spans="2:2" x14ac:dyDescent="0.25">
      <c r="B124" s="75"/>
    </row>
    <row r="125" spans="2:2" x14ac:dyDescent="0.25">
      <c r="B125" s="75"/>
    </row>
    <row r="126" spans="2:2" x14ac:dyDescent="0.25">
      <c r="B126" s="75"/>
    </row>
    <row r="127" spans="2:2" x14ac:dyDescent="0.25">
      <c r="B127" s="75"/>
    </row>
    <row r="128" spans="2:2" x14ac:dyDescent="0.25">
      <c r="B128" s="75"/>
    </row>
    <row r="129" spans="2:2" x14ac:dyDescent="0.25">
      <c r="B129" s="75"/>
    </row>
    <row r="130" spans="2:2" x14ac:dyDescent="0.25">
      <c r="B130" s="75"/>
    </row>
    <row r="131" spans="2:2" x14ac:dyDescent="0.25">
      <c r="B131" s="75"/>
    </row>
    <row r="132" spans="2:2" x14ac:dyDescent="0.25">
      <c r="B132" s="75"/>
    </row>
    <row r="133" spans="2:2" x14ac:dyDescent="0.25">
      <c r="B133" s="75"/>
    </row>
    <row r="134" spans="2:2" x14ac:dyDescent="0.25">
      <c r="B134" s="75"/>
    </row>
    <row r="135" spans="2:2" x14ac:dyDescent="0.25">
      <c r="B135" s="75"/>
    </row>
    <row r="136" spans="2:2" x14ac:dyDescent="0.25">
      <c r="B136" s="75"/>
    </row>
    <row r="137" spans="2:2" x14ac:dyDescent="0.25">
      <c r="B137" s="75"/>
    </row>
    <row r="138" spans="2:2" x14ac:dyDescent="0.25">
      <c r="B138" s="75"/>
    </row>
    <row r="139" spans="2:2" x14ac:dyDescent="0.25">
      <c r="B139" s="75"/>
    </row>
    <row r="140" spans="2:2" x14ac:dyDescent="0.25">
      <c r="B140" s="75"/>
    </row>
    <row r="141" spans="2:2" x14ac:dyDescent="0.25">
      <c r="B141" s="75"/>
    </row>
    <row r="142" spans="2:2" x14ac:dyDescent="0.25">
      <c r="B142" s="75"/>
    </row>
    <row r="143" spans="2:2" x14ac:dyDescent="0.25">
      <c r="B143" s="75"/>
    </row>
    <row r="144" spans="2:2" x14ac:dyDescent="0.25">
      <c r="B144" s="75"/>
    </row>
    <row r="145" spans="2:2" x14ac:dyDescent="0.25">
      <c r="B145" s="75"/>
    </row>
    <row r="146" spans="2:2" x14ac:dyDescent="0.25">
      <c r="B146" s="75"/>
    </row>
    <row r="147" spans="2:2" x14ac:dyDescent="0.25">
      <c r="B147" s="75"/>
    </row>
    <row r="148" spans="2:2" x14ac:dyDescent="0.25">
      <c r="B148" s="75"/>
    </row>
    <row r="149" spans="2:2" x14ac:dyDescent="0.25">
      <c r="B149" s="75"/>
    </row>
    <row r="150" spans="2:2" x14ac:dyDescent="0.25">
      <c r="B150" s="75"/>
    </row>
    <row r="151" spans="2:2" x14ac:dyDescent="0.25">
      <c r="B151" s="75"/>
    </row>
    <row r="152" spans="2:2" x14ac:dyDescent="0.25">
      <c r="B152" s="75"/>
    </row>
    <row r="153" spans="2:2" x14ac:dyDescent="0.25">
      <c r="B153" s="75"/>
    </row>
    <row r="154" spans="2:2" x14ac:dyDescent="0.25">
      <c r="B154" s="75"/>
    </row>
    <row r="155" spans="2:2" x14ac:dyDescent="0.25">
      <c r="B155" s="75"/>
    </row>
    <row r="156" spans="2:2" x14ac:dyDescent="0.25">
      <c r="B156" s="75"/>
    </row>
    <row r="157" spans="2:2" x14ac:dyDescent="0.25">
      <c r="B157" s="75"/>
    </row>
    <row r="158" spans="2:2" x14ac:dyDescent="0.25">
      <c r="B158" s="75"/>
    </row>
    <row r="159" spans="2:2" x14ac:dyDescent="0.25">
      <c r="B159" s="75"/>
    </row>
    <row r="160" spans="2:2" x14ac:dyDescent="0.25">
      <c r="B160" s="75"/>
    </row>
    <row r="161" spans="2:2" x14ac:dyDescent="0.25">
      <c r="B161" s="75"/>
    </row>
    <row r="162" spans="2:2" x14ac:dyDescent="0.25">
      <c r="B162" s="75"/>
    </row>
    <row r="163" spans="2:2" x14ac:dyDescent="0.25">
      <c r="B163" s="75"/>
    </row>
    <row r="164" spans="2:2" x14ac:dyDescent="0.25">
      <c r="B164" s="75"/>
    </row>
    <row r="165" spans="2:2" x14ac:dyDescent="0.25">
      <c r="B165" s="75"/>
    </row>
    <row r="166" spans="2:2" x14ac:dyDescent="0.25">
      <c r="B166" s="75"/>
    </row>
    <row r="167" spans="2:2" x14ac:dyDescent="0.25">
      <c r="B167" s="75"/>
    </row>
    <row r="168" spans="2:2" x14ac:dyDescent="0.25">
      <c r="B168" s="75"/>
    </row>
    <row r="169" spans="2:2" x14ac:dyDescent="0.25">
      <c r="B169" s="75"/>
    </row>
    <row r="170" spans="2:2" x14ac:dyDescent="0.25">
      <c r="B170" s="75"/>
    </row>
    <row r="171" spans="2:2" x14ac:dyDescent="0.25">
      <c r="B171" s="75"/>
    </row>
    <row r="172" spans="2:2" x14ac:dyDescent="0.25">
      <c r="B172" s="75"/>
    </row>
    <row r="173" spans="2:2" x14ac:dyDescent="0.25">
      <c r="B173" s="75"/>
    </row>
    <row r="174" spans="2:2" x14ac:dyDescent="0.25">
      <c r="B174" s="75"/>
    </row>
    <row r="175" spans="2:2" x14ac:dyDescent="0.25">
      <c r="B175" s="75"/>
    </row>
    <row r="176" spans="2:2" x14ac:dyDescent="0.25">
      <c r="B176" s="75"/>
    </row>
    <row r="177" spans="2:2" x14ac:dyDescent="0.25">
      <c r="B177" s="75"/>
    </row>
    <row r="178" spans="2:2" x14ac:dyDescent="0.25">
      <c r="B178" s="75"/>
    </row>
    <row r="179" spans="2:2" x14ac:dyDescent="0.25">
      <c r="B179" s="75"/>
    </row>
    <row r="180" spans="2:2" x14ac:dyDescent="0.25">
      <c r="B180" s="75"/>
    </row>
    <row r="181" spans="2:2" x14ac:dyDescent="0.25">
      <c r="B181" s="75"/>
    </row>
    <row r="182" spans="2:2" x14ac:dyDescent="0.25">
      <c r="B182" s="75"/>
    </row>
    <row r="183" spans="2:2" x14ac:dyDescent="0.25">
      <c r="B183" s="75"/>
    </row>
    <row r="184" spans="2:2" x14ac:dyDescent="0.25">
      <c r="B184" s="75"/>
    </row>
    <row r="185" spans="2:2" x14ac:dyDescent="0.25">
      <c r="B185" s="75"/>
    </row>
    <row r="186" spans="2:2" x14ac:dyDescent="0.25">
      <c r="B186" s="75"/>
    </row>
    <row r="187" spans="2:2" x14ac:dyDescent="0.25">
      <c r="B187" s="75"/>
    </row>
    <row r="188" spans="2:2" x14ac:dyDescent="0.25">
      <c r="B188" s="75"/>
    </row>
    <row r="189" spans="2:2" x14ac:dyDescent="0.25">
      <c r="B189" s="75"/>
    </row>
    <row r="190" spans="2:2" x14ac:dyDescent="0.25">
      <c r="B190" s="75"/>
    </row>
    <row r="191" spans="2:2" x14ac:dyDescent="0.25">
      <c r="B191" s="75"/>
    </row>
    <row r="192" spans="2:2" x14ac:dyDescent="0.25">
      <c r="B192" s="75"/>
    </row>
    <row r="193" spans="2:2" x14ac:dyDescent="0.25">
      <c r="B193" s="75"/>
    </row>
    <row r="194" spans="2:2" x14ac:dyDescent="0.25">
      <c r="B194" s="75"/>
    </row>
    <row r="195" spans="2:2" x14ac:dyDescent="0.25">
      <c r="B195" s="75"/>
    </row>
    <row r="196" spans="2:2" x14ac:dyDescent="0.25">
      <c r="B196" s="75"/>
    </row>
    <row r="197" spans="2:2" x14ac:dyDescent="0.25">
      <c r="B197" s="75"/>
    </row>
    <row r="198" spans="2:2" x14ac:dyDescent="0.25">
      <c r="B198" s="75"/>
    </row>
    <row r="199" spans="2:2" x14ac:dyDescent="0.25">
      <c r="B199" s="75"/>
    </row>
    <row r="200" spans="2:2" x14ac:dyDescent="0.25">
      <c r="B200" s="75"/>
    </row>
    <row r="201" spans="2:2" x14ac:dyDescent="0.25">
      <c r="B201" s="75"/>
    </row>
    <row r="202" spans="2:2" x14ac:dyDescent="0.25">
      <c r="B202" s="75"/>
    </row>
    <row r="203" spans="2:2" x14ac:dyDescent="0.25">
      <c r="B203" s="75"/>
    </row>
  </sheetData>
  <sheetProtection algorithmName="SHA-512" hashValue="ydbgnJbwXO0sx5pd2gD0CQzCPniBexaJgOFjSI5XN5XkvTXAIYxg4zKy1Yt1lX44XVl/2Z5Nfz4X8LXNKtD5hA==" saltValue="ubWclg8xpD9SME5LhcZtRQ==" spinCount="100000" sheet="1" objects="1" scenarios="1" selectLockedCells="1"/>
  <mergeCells count="19">
    <mergeCell ref="B2:J2"/>
    <mergeCell ref="B3:J3"/>
    <mergeCell ref="B4:J4"/>
    <mergeCell ref="B43:J43"/>
    <mergeCell ref="B46:J46"/>
    <mergeCell ref="B35:G35"/>
    <mergeCell ref="B7:D7"/>
    <mergeCell ref="B39:D39"/>
    <mergeCell ref="K4:O4"/>
    <mergeCell ref="B5:J5"/>
    <mergeCell ref="B42:J42"/>
    <mergeCell ref="B44:J44"/>
    <mergeCell ref="B19:G19"/>
    <mergeCell ref="E9:F9"/>
    <mergeCell ref="E10:F10"/>
    <mergeCell ref="B25:G25"/>
    <mergeCell ref="B31:G31"/>
    <mergeCell ref="B12:C12"/>
    <mergeCell ref="B9:C9"/>
  </mergeCells>
  <pageMargins left="0.23622047244094491" right="0.27559055118110237" top="0.59055118110236227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8"/>
  <sheetViews>
    <sheetView showGridLines="0" zoomScale="110" zoomScaleNormal="110" workbookViewId="0">
      <selection activeCell="D10" sqref="D10"/>
    </sheetView>
  </sheetViews>
  <sheetFormatPr baseColWidth="10" defaultColWidth="11.42578125" defaultRowHeight="12.75" x14ac:dyDescent="0.25"/>
  <cols>
    <col min="1" max="1" width="2" style="1" customWidth="1"/>
    <col min="2" max="2" width="2.5703125" style="1" customWidth="1"/>
    <col min="3" max="3" width="38.42578125" style="1" customWidth="1"/>
    <col min="4" max="4" width="21.7109375" style="1" customWidth="1"/>
    <col min="5" max="5" width="18.7109375" style="1" customWidth="1"/>
    <col min="6" max="6" width="22" style="1" customWidth="1"/>
    <col min="7" max="7" width="22" style="10" bestFit="1" customWidth="1"/>
    <col min="8" max="16384" width="11.42578125" style="1"/>
  </cols>
  <sheetData>
    <row r="1" spans="2:7" ht="13.5" thickBot="1" x14ac:dyDescent="0.3"/>
    <row r="2" spans="2:7" s="94" customFormat="1" ht="15" customHeight="1" x14ac:dyDescent="0.2">
      <c r="B2" s="211" t="s">
        <v>0</v>
      </c>
      <c r="C2" s="212"/>
      <c r="D2" s="212"/>
      <c r="E2" s="212"/>
      <c r="F2" s="212"/>
      <c r="G2" s="213"/>
    </row>
    <row r="3" spans="2:7" s="94" customFormat="1" ht="12.75" customHeight="1" x14ac:dyDescent="0.2">
      <c r="B3" s="214" t="s">
        <v>1</v>
      </c>
      <c r="C3" s="215"/>
      <c r="D3" s="215"/>
      <c r="E3" s="215"/>
      <c r="F3" s="215"/>
      <c r="G3" s="216"/>
    </row>
    <row r="4" spans="2:7" s="94" customFormat="1" ht="12.75" customHeight="1" x14ac:dyDescent="0.2">
      <c r="B4" s="217" t="s">
        <v>69</v>
      </c>
      <c r="C4" s="218"/>
      <c r="D4" s="218"/>
      <c r="E4" s="218"/>
      <c r="F4" s="218"/>
      <c r="G4" s="219"/>
    </row>
    <row r="5" spans="2:7" s="94" customFormat="1" ht="13.5" customHeight="1" thickBot="1" x14ac:dyDescent="0.25">
      <c r="B5" s="220" t="s">
        <v>2</v>
      </c>
      <c r="C5" s="221"/>
      <c r="D5" s="221"/>
      <c r="E5" s="221"/>
      <c r="F5" s="221"/>
      <c r="G5" s="222"/>
    </row>
    <row r="6" spans="2:7" ht="13.5" thickBot="1" x14ac:dyDescent="0.3"/>
    <row r="7" spans="2:7" s="2" customFormat="1" ht="39" thickBot="1" x14ac:dyDescent="0.3">
      <c r="B7" s="13"/>
      <c r="C7" s="3" t="s">
        <v>32</v>
      </c>
      <c r="D7" s="3" t="s">
        <v>34</v>
      </c>
      <c r="E7" s="14" t="s">
        <v>35</v>
      </c>
      <c r="F7" s="15" t="s">
        <v>65</v>
      </c>
      <c r="G7" s="112" t="s">
        <v>68</v>
      </c>
    </row>
    <row r="8" spans="2:7" ht="15.75" x14ac:dyDescent="0.25">
      <c r="B8" s="13"/>
      <c r="C8" s="116" t="s">
        <v>25</v>
      </c>
      <c r="D8" s="117"/>
      <c r="E8" s="118"/>
      <c r="F8" s="147"/>
      <c r="G8" s="150">
        <f>ROUND(SUM(D8:F8),0)</f>
        <v>0</v>
      </c>
    </row>
    <row r="9" spans="2:7" ht="16.5" customHeight="1" x14ac:dyDescent="0.25">
      <c r="B9" s="13"/>
      <c r="C9" s="113" t="s">
        <v>29</v>
      </c>
      <c r="D9" s="119"/>
      <c r="E9" s="120"/>
      <c r="F9" s="148"/>
      <c r="G9" s="151">
        <f t="shared" ref="G9:G16" si="0">ROUND(SUM(D9:F9),0)</f>
        <v>0</v>
      </c>
    </row>
    <row r="10" spans="2:7" ht="16.5" customHeight="1" x14ac:dyDescent="0.25">
      <c r="B10" s="13"/>
      <c r="C10" s="113" t="s">
        <v>28</v>
      </c>
      <c r="D10" s="119"/>
      <c r="E10" s="120"/>
      <c r="F10" s="148"/>
      <c r="G10" s="151">
        <f t="shared" si="0"/>
        <v>0</v>
      </c>
    </row>
    <row r="11" spans="2:7" ht="16.5" customHeight="1" x14ac:dyDescent="0.25">
      <c r="B11" s="13"/>
      <c r="C11" s="114" t="s">
        <v>15</v>
      </c>
      <c r="D11" s="119"/>
      <c r="E11" s="120"/>
      <c r="F11" s="148"/>
      <c r="G11" s="151">
        <f t="shared" si="0"/>
        <v>0</v>
      </c>
    </row>
    <row r="12" spans="2:7" ht="16.5" customHeight="1" x14ac:dyDescent="0.25">
      <c r="B12" s="13"/>
      <c r="C12" s="113" t="s">
        <v>26</v>
      </c>
      <c r="D12" s="119"/>
      <c r="E12" s="120"/>
      <c r="F12" s="148"/>
      <c r="G12" s="151">
        <f t="shared" si="0"/>
        <v>0</v>
      </c>
    </row>
    <row r="13" spans="2:7" ht="16.5" customHeight="1" x14ac:dyDescent="0.25">
      <c r="B13" s="13"/>
      <c r="C13" s="113" t="s">
        <v>27</v>
      </c>
      <c r="D13" s="119"/>
      <c r="E13" s="120"/>
      <c r="F13" s="148"/>
      <c r="G13" s="151">
        <f t="shared" si="0"/>
        <v>0</v>
      </c>
    </row>
    <row r="14" spans="2:7" ht="16.5" customHeight="1" x14ac:dyDescent="0.25">
      <c r="B14" s="13"/>
      <c r="C14" s="114" t="s">
        <v>16</v>
      </c>
      <c r="D14" s="119"/>
      <c r="E14" s="120"/>
      <c r="F14" s="148"/>
      <c r="G14" s="151">
        <f t="shared" si="0"/>
        <v>0</v>
      </c>
    </row>
    <row r="15" spans="2:7" ht="24.75" customHeight="1" x14ac:dyDescent="0.25">
      <c r="B15" s="13"/>
      <c r="C15" s="114" t="s">
        <v>17</v>
      </c>
      <c r="D15" s="119"/>
      <c r="E15" s="120"/>
      <c r="F15" s="148"/>
      <c r="G15" s="151">
        <f t="shared" si="0"/>
        <v>0</v>
      </c>
    </row>
    <row r="16" spans="2:7" ht="16.5" customHeight="1" thickBot="1" x14ac:dyDescent="0.3">
      <c r="B16" s="13"/>
      <c r="C16" s="115" t="s">
        <v>3</v>
      </c>
      <c r="D16" s="121"/>
      <c r="E16" s="122"/>
      <c r="F16" s="149"/>
      <c r="G16" s="152">
        <f t="shared" si="0"/>
        <v>0</v>
      </c>
    </row>
    <row r="18" spans="2:10" ht="15" x14ac:dyDescent="0.25">
      <c r="H18" s="9"/>
      <c r="I18" s="9"/>
      <c r="J18" s="9"/>
    </row>
    <row r="19" spans="2:10" ht="15.75" thickBot="1" x14ac:dyDescent="0.3">
      <c r="C19" s="210"/>
      <c r="D19" s="210"/>
      <c r="E19" s="210"/>
      <c r="H19" s="9"/>
      <c r="I19" s="9"/>
      <c r="J19" s="9"/>
    </row>
    <row r="20" spans="2:10" ht="18.75" x14ac:dyDescent="0.25">
      <c r="C20" s="32" t="s">
        <v>7</v>
      </c>
      <c r="H20" s="9"/>
      <c r="I20" s="9"/>
      <c r="J20" s="9"/>
    </row>
    <row r="21" spans="2:10" ht="15" x14ac:dyDescent="0.25">
      <c r="H21" s="9"/>
      <c r="I21" s="9"/>
      <c r="J21" s="9"/>
    </row>
    <row r="22" spans="2:10" ht="15" x14ac:dyDescent="0.25">
      <c r="H22" s="9"/>
      <c r="I22" s="9"/>
      <c r="J22" s="9"/>
    </row>
    <row r="29" spans="2:10" x14ac:dyDescent="0.25">
      <c r="B29" s="10"/>
    </row>
    <row r="30" spans="2:10" x14ac:dyDescent="0.25">
      <c r="B30" s="10"/>
    </row>
    <row r="31" spans="2:10" x14ac:dyDescent="0.25">
      <c r="B31" s="10"/>
    </row>
    <row r="32" spans="2:10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</sheetData>
  <sheetProtection algorithmName="SHA-512" hashValue="K+67ibLfeRKO8MGP1Z8p3jaVMQhzdComB9+mXxQVVQza0jjrtvF29ip3riMWpVBnN3+7VN3YGHGuYaa382qAiQ==" saltValue="nKCXfd03S7X3PRC3Cio/vg==" spinCount="100000" sheet="1" objects="1" scenarios="1" selectLockedCells="1"/>
  <mergeCells count="5">
    <mergeCell ref="B2:G2"/>
    <mergeCell ref="B3:G3"/>
    <mergeCell ref="B4:G4"/>
    <mergeCell ref="B5:G5"/>
    <mergeCell ref="C19:E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1"/>
  <sheetViews>
    <sheetView showGridLines="0" tabSelected="1" zoomScale="85" zoomScaleNormal="85" workbookViewId="0">
      <selection activeCell="E20" sqref="E20"/>
    </sheetView>
  </sheetViews>
  <sheetFormatPr baseColWidth="10" defaultColWidth="11.42578125" defaultRowHeight="12.75" x14ac:dyDescent="0.25"/>
  <cols>
    <col min="1" max="1" width="2" style="1" customWidth="1"/>
    <col min="2" max="2" width="2.5703125" style="1" customWidth="1"/>
    <col min="3" max="3" width="27" style="1" customWidth="1"/>
    <col min="4" max="4" width="10.42578125" style="1" bestFit="1" customWidth="1"/>
    <col min="5" max="5" width="21.7109375" style="1" customWidth="1"/>
    <col min="6" max="6" width="18.7109375" style="1" customWidth="1"/>
    <col min="7" max="7" width="18.5703125" style="1" customWidth="1"/>
    <col min="8" max="8" width="22" style="10" bestFit="1" customWidth="1"/>
    <col min="9" max="16384" width="11.42578125" style="1"/>
  </cols>
  <sheetData>
    <row r="1" spans="2:8" ht="13.5" thickBot="1" x14ac:dyDescent="0.3"/>
    <row r="2" spans="2:8" s="94" customFormat="1" ht="15" customHeight="1" x14ac:dyDescent="0.2">
      <c r="B2" s="223" t="s">
        <v>0</v>
      </c>
      <c r="C2" s="224"/>
      <c r="D2" s="224"/>
      <c r="E2" s="224"/>
      <c r="F2" s="224"/>
      <c r="G2" s="224"/>
      <c r="H2" s="225"/>
    </row>
    <row r="3" spans="2:8" s="94" customFormat="1" ht="12.75" customHeight="1" x14ac:dyDescent="0.2">
      <c r="B3" s="226" t="s">
        <v>1</v>
      </c>
      <c r="C3" s="227"/>
      <c r="D3" s="227"/>
      <c r="E3" s="227"/>
      <c r="F3" s="227"/>
      <c r="G3" s="227"/>
      <c r="H3" s="228"/>
    </row>
    <row r="4" spans="2:8" s="94" customFormat="1" ht="12.75" customHeight="1" x14ac:dyDescent="0.2">
      <c r="B4" s="229" t="s">
        <v>70</v>
      </c>
      <c r="C4" s="230"/>
      <c r="D4" s="230"/>
      <c r="E4" s="230"/>
      <c r="F4" s="230"/>
      <c r="G4" s="230"/>
      <c r="H4" s="231"/>
    </row>
    <row r="5" spans="2:8" s="94" customFormat="1" ht="13.5" customHeight="1" thickBot="1" x14ac:dyDescent="0.25">
      <c r="B5" s="232" t="s">
        <v>2</v>
      </c>
      <c r="C5" s="233"/>
      <c r="D5" s="233"/>
      <c r="E5" s="233"/>
      <c r="F5" s="233"/>
      <c r="G5" s="233"/>
      <c r="H5" s="234"/>
    </row>
    <row r="7" spans="2:8" ht="16.5" thickBot="1" x14ac:dyDescent="0.3">
      <c r="B7" s="13"/>
      <c r="C7" s="235" t="s">
        <v>31</v>
      </c>
      <c r="D7" s="235"/>
      <c r="E7" s="235"/>
      <c r="F7" s="235"/>
      <c r="G7" s="235"/>
      <c r="H7" s="235"/>
    </row>
    <row r="8" spans="2:8" s="2" customFormat="1" ht="39" thickBot="1" x14ac:dyDescent="0.3">
      <c r="B8" s="13"/>
      <c r="C8" s="3" t="s">
        <v>64</v>
      </c>
      <c r="D8" s="3" t="s">
        <v>33</v>
      </c>
      <c r="E8" s="14" t="s">
        <v>34</v>
      </c>
      <c r="F8" s="14" t="s">
        <v>35</v>
      </c>
      <c r="G8" s="15" t="s">
        <v>36</v>
      </c>
      <c r="H8" s="3" t="s">
        <v>37</v>
      </c>
    </row>
    <row r="9" spans="2:8" ht="15.75" x14ac:dyDescent="0.25">
      <c r="B9" s="13"/>
      <c r="C9" s="16" t="s">
        <v>38</v>
      </c>
      <c r="D9" s="17">
        <v>2792</v>
      </c>
      <c r="E9" s="133"/>
      <c r="F9" s="133"/>
      <c r="G9" s="134"/>
      <c r="H9" s="18">
        <f>ROUND(SUM(E9:G9)*D9,0)</f>
        <v>0</v>
      </c>
    </row>
    <row r="10" spans="2:8" ht="25.5" x14ac:dyDescent="0.25">
      <c r="B10" s="13"/>
      <c r="C10" s="16" t="s">
        <v>39</v>
      </c>
      <c r="D10" s="17">
        <v>22</v>
      </c>
      <c r="E10" s="133"/>
      <c r="F10" s="133"/>
      <c r="G10" s="134"/>
      <c r="H10" s="18">
        <f>ROUND(SUM(E10:G10)*D10,0)</f>
        <v>0</v>
      </c>
    </row>
    <row r="11" spans="2:8" ht="16.5" customHeight="1" x14ac:dyDescent="0.25">
      <c r="B11" s="13"/>
      <c r="C11" s="16" t="s">
        <v>40</v>
      </c>
      <c r="D11" s="17">
        <v>30</v>
      </c>
      <c r="E11" s="133"/>
      <c r="F11" s="133"/>
      <c r="G11" s="134"/>
      <c r="H11" s="18">
        <f>ROUND(SUM(E11:G11)*D11,0)</f>
        <v>0</v>
      </c>
    </row>
    <row r="12" spans="2:8" s="4" customFormat="1" ht="15.75" x14ac:dyDescent="0.25">
      <c r="B12" s="13"/>
      <c r="C12" s="19" t="s">
        <v>41</v>
      </c>
      <c r="D12" s="20">
        <v>928</v>
      </c>
      <c r="E12" s="135"/>
      <c r="F12" s="135"/>
      <c r="G12" s="136"/>
      <c r="H12" s="18">
        <f>ROUND(SUM(E12:G12)*D12,0)</f>
        <v>0</v>
      </c>
    </row>
    <row r="13" spans="2:8" s="4" customFormat="1" ht="16.5" thickBot="1" x14ac:dyDescent="0.3">
      <c r="B13" s="13"/>
      <c r="C13" s="21" t="s">
        <v>42</v>
      </c>
      <c r="D13" s="22">
        <v>200</v>
      </c>
      <c r="E13" s="137"/>
      <c r="F13" s="137"/>
      <c r="G13" s="138"/>
      <c r="H13" s="23">
        <f>ROUND(SUM(E13:G13)*D13,0)</f>
        <v>0</v>
      </c>
    </row>
    <row r="14" spans="2:8" s="4" customFormat="1" ht="13.5" thickBot="1" x14ac:dyDescent="0.3">
      <c r="B14" s="13"/>
      <c r="C14" s="24"/>
      <c r="D14" s="25"/>
      <c r="E14" s="25"/>
      <c r="F14" s="25"/>
      <c r="G14" s="25"/>
      <c r="H14" s="26"/>
    </row>
    <row r="15" spans="2:8" s="27" customFormat="1" ht="15.75" thickBot="1" x14ac:dyDescent="0.3">
      <c r="B15" s="13"/>
      <c r="C15" s="236" t="s">
        <v>43</v>
      </c>
      <c r="D15" s="237"/>
      <c r="E15" s="237"/>
      <c r="F15" s="237"/>
      <c r="G15" s="238"/>
      <c r="H15" s="124">
        <f>+SUM(H9:H13)</f>
        <v>0</v>
      </c>
    </row>
    <row r="16" spans="2:8" s="4" customFormat="1" x14ac:dyDescent="0.25">
      <c r="B16" s="13"/>
      <c r="C16" s="24"/>
      <c r="D16" s="25"/>
      <c r="E16" s="25"/>
      <c r="F16" s="25"/>
      <c r="G16" s="25"/>
      <c r="H16" s="26"/>
    </row>
    <row r="17" spans="2:13" s="4" customFormat="1" ht="16.5" thickBot="1" x14ac:dyDescent="0.3">
      <c r="B17" s="13"/>
      <c r="C17" s="235" t="s">
        <v>44</v>
      </c>
      <c r="D17" s="235"/>
      <c r="E17" s="235"/>
      <c r="F17" s="235"/>
      <c r="G17" s="235"/>
      <c r="H17" s="235"/>
    </row>
    <row r="18" spans="2:13" ht="39" thickBot="1" x14ac:dyDescent="0.3">
      <c r="B18" s="13"/>
      <c r="C18" s="3" t="s">
        <v>64</v>
      </c>
      <c r="D18" s="3" t="s">
        <v>33</v>
      </c>
      <c r="E18" s="14" t="s">
        <v>34</v>
      </c>
      <c r="F18" s="14" t="s">
        <v>35</v>
      </c>
      <c r="G18" s="14" t="s">
        <v>36</v>
      </c>
      <c r="H18" s="14" t="s">
        <v>37</v>
      </c>
    </row>
    <row r="19" spans="2:13" ht="25.5" x14ac:dyDescent="0.25">
      <c r="B19" s="13"/>
      <c r="C19" s="28" t="s">
        <v>45</v>
      </c>
      <c r="D19" s="33">
        <v>239</v>
      </c>
      <c r="E19" s="139"/>
      <c r="F19" s="139"/>
      <c r="G19" s="140"/>
      <c r="H19" s="125">
        <f>ROUND(SUM(E19:G19)*D19,0)</f>
        <v>0</v>
      </c>
    </row>
    <row r="20" spans="2:13" ht="25.5" x14ac:dyDescent="0.25">
      <c r="B20" s="13"/>
      <c r="C20" s="19" t="s">
        <v>46</v>
      </c>
      <c r="D20" s="17">
        <v>150</v>
      </c>
      <c r="E20" s="135"/>
      <c r="F20" s="135"/>
      <c r="G20" s="141"/>
      <c r="H20" s="126">
        <f>ROUND(SUM(E20:G20)*D20,0)</f>
        <v>0</v>
      </c>
    </row>
    <row r="21" spans="2:13" ht="16.5" thickBot="1" x14ac:dyDescent="0.3">
      <c r="B21" s="13"/>
      <c r="C21" s="21" t="s">
        <v>47</v>
      </c>
      <c r="D21" s="34">
        <v>150</v>
      </c>
      <c r="E21" s="137"/>
      <c r="F21" s="137"/>
      <c r="G21" s="142"/>
      <c r="H21" s="127">
        <f>ROUND(SUM(E21:G21)*D21,0)</f>
        <v>0</v>
      </c>
    </row>
    <row r="22" spans="2:13" s="4" customFormat="1" ht="16.5" thickBot="1" x14ac:dyDescent="0.3">
      <c r="B22" s="128"/>
      <c r="C22" s="129"/>
      <c r="D22" s="130"/>
      <c r="E22" s="131"/>
      <c r="F22" s="131"/>
      <c r="G22" s="131"/>
      <c r="H22" s="132"/>
    </row>
    <row r="23" spans="2:13" ht="16.5" thickBot="1" x14ac:dyDescent="0.3">
      <c r="B23" s="13"/>
      <c r="C23" s="236" t="s">
        <v>48</v>
      </c>
      <c r="D23" s="237"/>
      <c r="E23" s="237"/>
      <c r="F23" s="237"/>
      <c r="G23" s="237"/>
      <c r="H23" s="123">
        <f>+SUM(H19:H21)</f>
        <v>0</v>
      </c>
    </row>
    <row r="24" spans="2:13" ht="15.75" x14ac:dyDescent="0.25">
      <c r="B24" s="12"/>
      <c r="C24" s="29"/>
      <c r="D24" s="8"/>
      <c r="E24" s="8"/>
      <c r="F24" s="8"/>
      <c r="G24" s="8"/>
      <c r="H24" s="7"/>
    </row>
    <row r="25" spans="2:13" ht="13.5" thickBot="1" x14ac:dyDescent="0.3">
      <c r="B25" s="11"/>
      <c r="C25" s="5"/>
      <c r="D25" s="6"/>
      <c r="E25" s="6"/>
      <c r="F25" s="6"/>
      <c r="G25" s="6"/>
      <c r="H25" s="30"/>
    </row>
    <row r="26" spans="2:13" ht="16.5" thickBot="1" x14ac:dyDescent="0.3">
      <c r="B26" s="239" t="s">
        <v>49</v>
      </c>
      <c r="C26" s="240"/>
      <c r="D26" s="240"/>
      <c r="E26" s="240"/>
      <c r="F26" s="240"/>
      <c r="G26" s="241"/>
      <c r="H26" s="31">
        <f>+H23+H15</f>
        <v>0</v>
      </c>
    </row>
    <row r="27" spans="2:13" x14ac:dyDescent="0.25">
      <c r="B27" s="10"/>
    </row>
    <row r="28" spans="2:13" x14ac:dyDescent="0.25">
      <c r="B28" s="10"/>
    </row>
    <row r="29" spans="2:13" x14ac:dyDescent="0.25">
      <c r="B29" s="10"/>
    </row>
    <row r="30" spans="2:13" ht="15" x14ac:dyDescent="0.25">
      <c r="I30" s="9"/>
      <c r="J30" s="9"/>
      <c r="K30" s="9"/>
      <c r="L30" s="9"/>
      <c r="M30" s="9"/>
    </row>
    <row r="31" spans="2:13" ht="15.75" thickBot="1" x14ac:dyDescent="0.3">
      <c r="C31" s="210"/>
      <c r="D31" s="210"/>
      <c r="E31" s="210"/>
      <c r="I31" s="9"/>
      <c r="J31" s="9"/>
      <c r="K31" s="9"/>
      <c r="L31" s="9"/>
      <c r="M31" s="9"/>
    </row>
    <row r="32" spans="2:13" ht="18.75" x14ac:dyDescent="0.25">
      <c r="C32" s="32" t="s">
        <v>7</v>
      </c>
      <c r="I32" s="9"/>
      <c r="J32" s="9"/>
      <c r="K32" s="9"/>
      <c r="L32" s="9"/>
      <c r="M32" s="9"/>
    </row>
    <row r="33" spans="2:13" ht="15" x14ac:dyDescent="0.25">
      <c r="I33" s="9"/>
      <c r="J33" s="9"/>
      <c r="K33" s="9"/>
      <c r="L33" s="9"/>
      <c r="M33" s="9"/>
    </row>
    <row r="34" spans="2:13" ht="15" x14ac:dyDescent="0.25">
      <c r="I34" s="9"/>
      <c r="J34" s="9"/>
      <c r="K34" s="9"/>
      <c r="L34" s="9"/>
      <c r="M34" s="9"/>
    </row>
    <row r="35" spans="2:13" ht="15" x14ac:dyDescent="0.25">
      <c r="I35" s="9"/>
      <c r="J35" s="9"/>
      <c r="K35" s="9"/>
      <c r="L35" s="9"/>
      <c r="M35" s="9"/>
    </row>
    <row r="42" spans="2:13" x14ac:dyDescent="0.25">
      <c r="B42" s="10"/>
    </row>
    <row r="43" spans="2:13" x14ac:dyDescent="0.25">
      <c r="B43" s="10"/>
    </row>
    <row r="44" spans="2:13" x14ac:dyDescent="0.25">
      <c r="B44" s="10"/>
    </row>
    <row r="45" spans="2:13" x14ac:dyDescent="0.25">
      <c r="B45" s="10"/>
    </row>
    <row r="46" spans="2:13" x14ac:dyDescent="0.25">
      <c r="B46" s="10"/>
    </row>
    <row r="47" spans="2:13" x14ac:dyDescent="0.25">
      <c r="B47" s="10"/>
    </row>
    <row r="48" spans="2:13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</sheetData>
  <sheetProtection algorithmName="SHA-512" hashValue="xGMcjjt9EkOwVsvajRvFbrJqHtn29j+AdYCyoDGG07JDer08pVCClBZJAQid8vAyBCct/Ch5RfRfRP0uEGayIg==" saltValue="qFBlvQ4ua/jN4btueT+xqQ==" spinCount="100000" sheet="1" objects="1" scenarios="1" selectLockedCells="1"/>
  <mergeCells count="10">
    <mergeCell ref="C31:E31"/>
    <mergeCell ref="C15:G15"/>
    <mergeCell ref="C17:H17"/>
    <mergeCell ref="C23:G23"/>
    <mergeCell ref="B26:G26"/>
    <mergeCell ref="B2:H2"/>
    <mergeCell ref="B3:H3"/>
    <mergeCell ref="B4:H4"/>
    <mergeCell ref="B5:H5"/>
    <mergeCell ref="C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INSTRUCCIONES</vt:lpstr>
      <vt:lpstr>FORMATO ECONOMICO</vt:lpstr>
      <vt:lpstr>PRUEBAS ICFES</vt:lpstr>
      <vt:lpstr>SABER 3579</vt:lpstr>
      <vt:lpstr>'FORMATO ECONOMICO'!Área_de_impresión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cbaquero</dc:creator>
  <cp:lastModifiedBy>Karen Duarte</cp:lastModifiedBy>
  <cp:lastPrinted>2015-07-27T19:11:43Z</cp:lastPrinted>
  <dcterms:created xsi:type="dcterms:W3CDTF">2015-06-11T17:41:09Z</dcterms:created>
  <dcterms:modified xsi:type="dcterms:W3CDTF">2015-08-21T20:30:24Z</dcterms:modified>
</cp:coreProperties>
</file>